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G\Documents\Consolidados 2018_2017\"/>
    </mc:Choice>
  </mc:AlternateContent>
  <xr:revisionPtr revIDLastSave="0" documentId="13_ncr:1_{B5C7E12E-314A-4287-B740-3149F17F6081}" xr6:coauthVersionLast="44" xr6:coauthVersionMax="44" xr10:uidLastSave="{00000000-0000-0000-0000-000000000000}"/>
  <bookViews>
    <workbookView xWindow="-120" yWindow="-120" windowWidth="20730" windowHeight="11160" activeTab="1" xr2:uid="{72994DC9-47EC-4705-9B13-C455E1527DD5}"/>
  </bookViews>
  <sheets>
    <sheet name="SETOR CONSOLIDADO" sheetId="2" r:id="rId1"/>
    <sheet name="Representação Gráfica SITE" sheetId="3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3" l="1"/>
  <c r="C14" i="3"/>
  <c r="C15" i="3" s="1"/>
  <c r="B14" i="3"/>
  <c r="C13" i="3"/>
  <c r="B13" i="3"/>
  <c r="C9" i="3"/>
  <c r="B9" i="3"/>
  <c r="C8" i="3"/>
  <c r="B8" i="3"/>
  <c r="C7" i="3"/>
  <c r="B7" i="3"/>
  <c r="C6" i="3"/>
  <c r="B6" i="3"/>
  <c r="C5" i="3"/>
  <c r="B5" i="3"/>
  <c r="C4" i="3"/>
  <c r="B4" i="3"/>
  <c r="C3" i="3"/>
  <c r="B3" i="3"/>
  <c r="C2" i="3"/>
  <c r="B2" i="3"/>
  <c r="A50" i="3"/>
  <c r="B44" i="3"/>
  <c r="A23" i="3"/>
  <c r="B71" i="3"/>
  <c r="C12" i="3" l="1"/>
  <c r="C18" i="3"/>
  <c r="C17" i="3"/>
  <c r="C19" i="3" s="1"/>
  <c r="B15" i="3"/>
  <c r="B12" i="3" l="1"/>
  <c r="B18" i="3"/>
  <c r="B17" i="3"/>
  <c r="B19" i="3" l="1"/>
</calcChain>
</file>

<file path=xl/sharedStrings.xml><?xml version="1.0" encoding="utf-8"?>
<sst xmlns="http://schemas.openxmlformats.org/spreadsheetml/2006/main" count="232" uniqueCount="205">
  <si>
    <t>Ano</t>
  </si>
  <si>
    <t>R$ mil</t>
  </si>
  <si>
    <t>Setor</t>
  </si>
  <si>
    <t>PETRÓLEO, GÁS E BIOCOMBUSTÍVEIS</t>
  </si>
  <si>
    <t>BALANÇO PATRIMONIAL</t>
  </si>
  <si>
    <t>ATIVO TOTAL</t>
  </si>
  <si>
    <t>1.01</t>
  </si>
  <si>
    <t xml:space="preserve">   ATIVO CIRCULANTE</t>
  </si>
  <si>
    <t>1.01.01</t>
  </si>
  <si>
    <t xml:space="preserve">      Disponibilidades</t>
  </si>
  <si>
    <t>1.01.02</t>
  </si>
  <si>
    <t xml:space="preserve">      Aplicações Financeiras</t>
  </si>
  <si>
    <t>1.01.03</t>
  </si>
  <si>
    <t xml:space="preserve">      Valores a Receber</t>
  </si>
  <si>
    <t>1.01.04</t>
  </si>
  <si>
    <t xml:space="preserve">      Estoques</t>
  </si>
  <si>
    <t xml:space="preserve">      Outros Ativos Circulantes</t>
  </si>
  <si>
    <t>1.02</t>
  </si>
  <si>
    <t xml:space="preserve">   ATIVO NÃO CIRCULANTE</t>
  </si>
  <si>
    <t>1.02.01</t>
  </si>
  <si>
    <t xml:space="preserve">      Ativo Realizável a Longo Prazo</t>
  </si>
  <si>
    <t xml:space="preserve">      Ativo Permanente</t>
  </si>
  <si>
    <t>1.02.02</t>
  </si>
  <si>
    <t xml:space="preserve">           Investimentos</t>
  </si>
  <si>
    <t>1.02.03</t>
  </si>
  <si>
    <t xml:space="preserve">           Imobilizado</t>
  </si>
  <si>
    <t>1.02.04</t>
  </si>
  <si>
    <t xml:space="preserve">           Intangível</t>
  </si>
  <si>
    <t>PASSIVO TOTAL E PATRIMÔNIO LÍQUIDO</t>
  </si>
  <si>
    <t>2.01</t>
  </si>
  <si>
    <t xml:space="preserve">   PASSIVO CIRCULANTE</t>
  </si>
  <si>
    <t>2.01.01</t>
  </si>
  <si>
    <t xml:space="preserve">      Obrigações Sociais e Trabalhistas</t>
  </si>
  <si>
    <t>2.01.02</t>
  </si>
  <si>
    <t xml:space="preserve">      Fornecedores</t>
  </si>
  <si>
    <t>2.01.03</t>
  </si>
  <si>
    <t xml:space="preserve">      Obrigações Fiscais </t>
  </si>
  <si>
    <t>2.01.04</t>
  </si>
  <si>
    <t xml:space="preserve">      Empréstimos e Financiamentos</t>
  </si>
  <si>
    <t>2.01.05</t>
  </si>
  <si>
    <t xml:space="preserve">      Outros Passivos de Curto Prazo</t>
  </si>
  <si>
    <t>2.01.06</t>
  </si>
  <si>
    <t xml:space="preserve">      Provisões</t>
  </si>
  <si>
    <t>2.01.07</t>
  </si>
  <si>
    <t xml:space="preserve">      Passivos sobre Ativos Não-Correntes a Venda e Descontinuados</t>
  </si>
  <si>
    <t>2.02</t>
  </si>
  <si>
    <t xml:space="preserve">   PASSIVO NÃO CIRCULANTE</t>
  </si>
  <si>
    <t xml:space="preserve">      Passivo Exigível a Longo Prazo</t>
  </si>
  <si>
    <t>2.02.01</t>
  </si>
  <si>
    <t xml:space="preserve">           Empréstimos e Financiamentos</t>
  </si>
  <si>
    <t>2.02.03</t>
  </si>
  <si>
    <t xml:space="preserve">           Tributos Diferidos</t>
  </si>
  <si>
    <t>2.02.04</t>
  </si>
  <si>
    <t xml:space="preserve">           Provisões de Longo Prazo</t>
  </si>
  <si>
    <t>2.02.02</t>
  </si>
  <si>
    <t xml:space="preserve">           Outros Passivos de Longo Prazo</t>
  </si>
  <si>
    <t>2.02.05</t>
  </si>
  <si>
    <t xml:space="preserve">           Passivos sobre Ativos Não-Correntes a Venda e Descontinuados</t>
  </si>
  <si>
    <t>2.02.06</t>
  </si>
  <si>
    <t xml:space="preserve">           Lucros e Receitas a Apropriar</t>
  </si>
  <si>
    <t>TOTAL DO PASSIVO</t>
  </si>
  <si>
    <t>2.03</t>
  </si>
  <si>
    <t xml:space="preserve">   PATRIMÔNIO LÍQUIDO</t>
  </si>
  <si>
    <t>2.03.01</t>
  </si>
  <si>
    <t xml:space="preserve">      Capital Social</t>
  </si>
  <si>
    <t>2.03.02</t>
  </si>
  <si>
    <t xml:space="preserve">      Reservas de Capital</t>
  </si>
  <si>
    <t>2.03.03</t>
  </si>
  <si>
    <t xml:space="preserve">      Reservas de Reavaliação</t>
  </si>
  <si>
    <t>2.03.04</t>
  </si>
  <si>
    <t xml:space="preserve">      Reservas de Lucros</t>
  </si>
  <si>
    <t>2.03.06</t>
  </si>
  <si>
    <t xml:space="preserve">      Ajustes de Avaliação Patrimonial </t>
  </si>
  <si>
    <t>2.03.05</t>
  </si>
  <si>
    <t xml:space="preserve">      Lucros/Prejuízos acumulados</t>
  </si>
  <si>
    <t>2.03.09</t>
  </si>
  <si>
    <t xml:space="preserve">      Participação de acionistas não controladores</t>
  </si>
  <si>
    <t>2.03.07</t>
  </si>
  <si>
    <t xml:space="preserve">      Ajustes Acumulados de Conversão</t>
  </si>
  <si>
    <t>2.03.08</t>
  </si>
  <si>
    <t xml:space="preserve">      Outros Resultados</t>
  </si>
  <si>
    <t xml:space="preserve">DEMONSTRAÇÃO DO RESULTADO DO EXERCÍCIO </t>
  </si>
  <si>
    <t>3.01</t>
  </si>
  <si>
    <t>(=) RECEITA DE VENDAS</t>
  </si>
  <si>
    <t>3.02</t>
  </si>
  <si>
    <t>(-) Custo dos bens e serviços vendidos</t>
  </si>
  <si>
    <t>3.03</t>
  </si>
  <si>
    <t>(=) RESULTADO BRUTO</t>
  </si>
  <si>
    <t>3.04</t>
  </si>
  <si>
    <t>(-) Despesas Operacionais</t>
  </si>
  <si>
    <t>3.04.01</t>
  </si>
  <si>
    <t xml:space="preserve">      Despesas com Vendas</t>
  </si>
  <si>
    <t>3.04.02</t>
  </si>
  <si>
    <t xml:space="preserve">      Despesas Gerais e Administrativas</t>
  </si>
  <si>
    <t>3.04.03</t>
  </si>
  <si>
    <t xml:space="preserve">      Perdas pela Não Recuperabilidade de Ativos</t>
  </si>
  <si>
    <t>3.04.04</t>
  </si>
  <si>
    <t xml:space="preserve">      Outras Receitas Operacionais</t>
  </si>
  <si>
    <t>3.04.05</t>
  </si>
  <si>
    <t xml:space="preserve">      Outras Despesas Operacionais</t>
  </si>
  <si>
    <t>3.04.06</t>
  </si>
  <si>
    <t xml:space="preserve">      Resultado da Equivalência Patrimonial</t>
  </si>
  <si>
    <t>3.05</t>
  </si>
  <si>
    <t>(=) RESULTADO ANTES DOS JUROS E NÃO OPERACIONAL</t>
  </si>
  <si>
    <t>3.06.01</t>
  </si>
  <si>
    <t>(+) Receitas Financeiras</t>
  </si>
  <si>
    <t>3.06.02</t>
  </si>
  <si>
    <t>(-) Despesas Financeiras</t>
  </si>
  <si>
    <t>3.07</t>
  </si>
  <si>
    <t>(=) RESULTADO ANTES IR/CSSL E DEDUÇÕES</t>
  </si>
  <si>
    <t>3.08</t>
  </si>
  <si>
    <t>(-) Provisão para IR e CSLL</t>
  </si>
  <si>
    <t>3.09</t>
  </si>
  <si>
    <t>(=) RESULTADO LÍQUIDO DAS OPERAÇÕES CONTINUADAS</t>
  </si>
  <si>
    <t>3.10</t>
  </si>
  <si>
    <t>(+) Resultado Líquido de Operações Descontinuadas</t>
  </si>
  <si>
    <t>3.11</t>
  </si>
  <si>
    <t>(=) RESULTADO LÍQUIDO DO EXERCÍCIO</t>
  </si>
  <si>
    <t>DEMONSTRAÇÃO DO FLUXO DE CAIXA</t>
  </si>
  <si>
    <t>6.01</t>
  </si>
  <si>
    <t>Caixa Líquido Atividades OPERACIONAIS</t>
  </si>
  <si>
    <t>6.02</t>
  </si>
  <si>
    <t>Caixa Líquido Atividades de INVESTIMENTO</t>
  </si>
  <si>
    <t>6.03</t>
  </si>
  <si>
    <t>Caixa Líquido Atividades de FINANCIAMENTO</t>
  </si>
  <si>
    <t>6.04</t>
  </si>
  <si>
    <t>Variação Cambial sobre Caixa e Equivalentes</t>
  </si>
  <si>
    <t>6.05</t>
  </si>
  <si>
    <t>AUMENTO/REDUÇÃO CAIXA E EQUIVALENTES</t>
  </si>
  <si>
    <t>6.05.01</t>
  </si>
  <si>
    <t>Saldo Inicial de Caixa e Equivalentes</t>
  </si>
  <si>
    <t>6.05.02</t>
  </si>
  <si>
    <t>Saldo Final de Caixa e Equivalentes</t>
  </si>
  <si>
    <t>DEMONSTRAÇÃO DO VALOR ADICIONADO</t>
  </si>
  <si>
    <t>7.01</t>
  </si>
  <si>
    <t>Receitas</t>
  </si>
  <si>
    <t>7.02</t>
  </si>
  <si>
    <t>(-) Insumos Adquiridos de Terceiros</t>
  </si>
  <si>
    <t>7.03</t>
  </si>
  <si>
    <t>(=) Valor Adicionado Bruto</t>
  </si>
  <si>
    <t>7.04</t>
  </si>
  <si>
    <t>(-) Retenções</t>
  </si>
  <si>
    <t>7.04.01</t>
  </si>
  <si>
    <t xml:space="preserve">      Depreciação, Amortização e Exaustão</t>
  </si>
  <si>
    <t>7.05</t>
  </si>
  <si>
    <t>(=) Valor Adicionado Líquido Produzido</t>
  </si>
  <si>
    <t>7.06</t>
  </si>
  <si>
    <t>(+) Vlr Adicionado Recebido em Transferência</t>
  </si>
  <si>
    <t>7.07</t>
  </si>
  <si>
    <t>(=) VALOR ADICIONADO TOTAL</t>
  </si>
  <si>
    <t>7.08</t>
  </si>
  <si>
    <t xml:space="preserve">   DISTRIBUIÇÃO DO VALOR ADICIONADO</t>
  </si>
  <si>
    <t>7.08.01</t>
  </si>
  <si>
    <t xml:space="preserve">           Pessoal</t>
  </si>
  <si>
    <t>7.08.02</t>
  </si>
  <si>
    <t xml:space="preserve">           Impostos, Taxas e Contribuições</t>
  </si>
  <si>
    <t>7.08.03</t>
  </si>
  <si>
    <t xml:space="preserve">           Remuneração de Capitais Terceiros</t>
  </si>
  <si>
    <t>7.08.04</t>
  </si>
  <si>
    <t xml:space="preserve">           Remuneração de Capitais Próprios</t>
  </si>
  <si>
    <t>7.08.05</t>
  </si>
  <si>
    <t xml:space="preserve">           Outros</t>
  </si>
  <si>
    <t>DEMONSTRAÇÃO DO RESULTADO DO EXERCÍCIO  Ajustada</t>
  </si>
  <si>
    <t>(+) Depreciação</t>
  </si>
  <si>
    <t xml:space="preserve">E B I T D A </t>
  </si>
  <si>
    <t>(-) Depreciação</t>
  </si>
  <si>
    <t>E B I T  AMPLO</t>
  </si>
  <si>
    <t>(-) IR - 34%</t>
  </si>
  <si>
    <t>NOPAT (considerando 34% para todas as empresas)</t>
  </si>
  <si>
    <t>(+) Benefício Fiscal Dívida</t>
  </si>
  <si>
    <t>(+/-) Ajuste Alíquotas</t>
  </si>
  <si>
    <t>RESULTADO OPERACIONAL AMPLO AJUSTADO</t>
  </si>
  <si>
    <t xml:space="preserve">RECEITA LÍQUIDA DE VENDAS </t>
  </si>
  <si>
    <t>(-) Custo dos Produtos Vendidos</t>
  </si>
  <si>
    <t>(-) Despesas Operacionais (Vendas + Adm)</t>
  </si>
  <si>
    <t>(+/-) Outras Receitas e Despesas Operacionais</t>
  </si>
  <si>
    <t>(+/-) Resultado de Equivalência Patrimonial</t>
  </si>
  <si>
    <t>(+/-) Resultado Não Operacional</t>
  </si>
  <si>
    <t>(=) RESULTADO OPERACIONAL AJUSTADO AMPLO (Antes IR)</t>
  </si>
  <si>
    <t>(+/-) Imposto de Renda - 34%</t>
  </si>
  <si>
    <t>(=) NOPAT AMPLO</t>
  </si>
  <si>
    <t>RESULTADO OPERACIONAL AMPLO RESTRITO</t>
  </si>
  <si>
    <t>RECEITA LÍQUIDA DE VENDAS</t>
  </si>
  <si>
    <t>(=) LUCRO BRUTO</t>
  </si>
  <si>
    <t>(=) RESULTADO OPERACIONAL AJUSTADO RESTRITO (Antes IR)</t>
  </si>
  <si>
    <t>(=) NOPAT RESTRITO</t>
  </si>
  <si>
    <t>Ativo Circulante</t>
  </si>
  <si>
    <t>Balanços Patrimoniais Consolidados (R$ mil)</t>
  </si>
  <si>
    <t> 31/12/2017</t>
  </si>
  <si>
    <t>Realizável a Longo Prazo</t>
  </si>
  <si>
    <t>Permanente</t>
  </si>
  <si>
    <t>TOTAL ATIVO</t>
  </si>
  <si>
    <t>Passivo Circulante</t>
  </si>
  <si>
    <t>Exigível no Longo Prazo</t>
  </si>
  <si>
    <t>Patrimônio Líquido</t>
  </si>
  <si>
    <t>TOTAL PASSIVO + PL</t>
  </si>
  <si>
    <t>Investimento/Recursos de Terceiros e Próprios (R$ mil)</t>
  </si>
  <si>
    <t>Investimento</t>
  </si>
  <si>
    <t>Recursos de Terceiros Onerosos</t>
  </si>
  <si>
    <t>Recursos Próprios</t>
  </si>
  <si>
    <t>Recursos Terceiros + Próprios</t>
  </si>
  <si>
    <t>Confere</t>
  </si>
  <si>
    <t>ok</t>
  </si>
  <si>
    <t>Representação Gráfica dos Balanços Patrimoniais</t>
  </si>
  <si>
    <t>Ativo Total (R$ mil)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</si>
</sst>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7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9"/>
      <name val="Tahoma"/>
      <family val="2"/>
    </font>
    <font>
      <b/>
      <sz val="10"/>
      <color indexed="8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color indexed="16"/>
      <name val="Tahoma"/>
      <family val="2"/>
    </font>
    <font>
      <b/>
      <sz val="10"/>
      <color indexed="18"/>
      <name val="Tahoma"/>
      <family val="2"/>
    </font>
    <font>
      <b/>
      <sz val="10"/>
      <color indexed="21"/>
      <name val="Tahoma"/>
      <family val="2"/>
    </font>
    <font>
      <b/>
      <sz val="10"/>
      <color rgb="FF002060"/>
      <name val="Tahoma"/>
      <family val="2"/>
    </font>
    <font>
      <b/>
      <sz val="10"/>
      <color indexed="17"/>
      <name val="Tahoma"/>
      <family val="2"/>
    </font>
    <font>
      <b/>
      <sz val="10"/>
      <color indexed="56"/>
      <name val="Tahoma"/>
      <family val="2"/>
    </font>
    <font>
      <sz val="10"/>
      <name val="Arial"/>
      <family val="2"/>
    </font>
    <font>
      <sz val="10"/>
      <color theme="1"/>
      <name val="Tahoma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20"/>
      <name val="Arial"/>
      <family val="2"/>
    </font>
    <font>
      <b/>
      <sz val="15"/>
      <name val="Arial"/>
      <family val="2"/>
    </font>
    <font>
      <sz val="1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</cellStyleXfs>
  <cellXfs count="82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49" fontId="4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3" fillId="2" borderId="1" xfId="0" applyFont="1" applyFill="1" applyBorder="1"/>
    <xf numFmtId="0" fontId="6" fillId="0" borderId="0" xfId="0" applyFont="1" applyAlignment="1">
      <alignment horizontal="left"/>
    </xf>
    <xf numFmtId="0" fontId="7" fillId="0" borderId="1" xfId="0" applyFont="1" applyBorder="1"/>
    <xf numFmtId="165" fontId="7" fillId="0" borderId="1" xfId="1" applyNumberFormat="1" applyFont="1" applyBorder="1" applyAlignment="1">
      <alignment horizontal="right"/>
    </xf>
    <xf numFmtId="165" fontId="0" fillId="0" borderId="0" xfId="0" applyNumberFormat="1"/>
    <xf numFmtId="0" fontId="8" fillId="0" borderId="1" xfId="0" applyFont="1" applyBorder="1"/>
    <xf numFmtId="0" fontId="9" fillId="0" borderId="1" xfId="0" applyFont="1" applyBorder="1"/>
    <xf numFmtId="3" fontId="5" fillId="2" borderId="1" xfId="0" applyNumberFormat="1" applyFont="1" applyFill="1" applyBorder="1"/>
    <xf numFmtId="3" fontId="9" fillId="0" borderId="1" xfId="0" applyNumberFormat="1" applyFont="1" applyBorder="1"/>
    <xf numFmtId="0" fontId="10" fillId="0" borderId="1" xfId="0" applyFont="1" applyBorder="1"/>
    <xf numFmtId="3" fontId="10" fillId="0" borderId="1" xfId="0" applyNumberFormat="1" applyFont="1" applyBorder="1"/>
    <xf numFmtId="0" fontId="6" fillId="0" borderId="0" xfId="0" applyFont="1"/>
    <xf numFmtId="3" fontId="6" fillId="0" borderId="0" xfId="0" applyNumberFormat="1" applyFont="1"/>
    <xf numFmtId="0" fontId="11" fillId="0" borderId="1" xfId="0" applyFont="1" applyBorder="1"/>
    <xf numFmtId="37" fontId="6" fillId="0" borderId="0" xfId="0" applyNumberFormat="1" applyFont="1"/>
    <xf numFmtId="0" fontId="8" fillId="0" borderId="0" xfId="0" applyFont="1"/>
    <xf numFmtId="37" fontId="8" fillId="0" borderId="0" xfId="0" applyNumberFormat="1" applyFont="1"/>
    <xf numFmtId="0" fontId="0" fillId="0" borderId="1" xfId="0" applyBorder="1"/>
    <xf numFmtId="165" fontId="8" fillId="0" borderId="1" xfId="1" applyNumberFormat="1" applyFont="1" applyBorder="1"/>
    <xf numFmtId="165" fontId="11" fillId="0" borderId="1" xfId="1" applyNumberFormat="1" applyFont="1" applyBorder="1"/>
    <xf numFmtId="0" fontId="12" fillId="0" borderId="1" xfId="0" applyFont="1" applyBorder="1"/>
    <xf numFmtId="165" fontId="12" fillId="0" borderId="1" xfId="1" applyNumberFormat="1" applyFont="1" applyBorder="1"/>
    <xf numFmtId="165" fontId="2" fillId="0" borderId="0" xfId="0" applyNumberFormat="1" applyFont="1"/>
    <xf numFmtId="0" fontId="8" fillId="0" borderId="2" xfId="0" applyFont="1" applyBorder="1"/>
    <xf numFmtId="37" fontId="8" fillId="0" borderId="3" xfId="0" applyNumberFormat="1" applyFont="1" applyBorder="1"/>
    <xf numFmtId="0" fontId="7" fillId="0" borderId="4" xfId="0" applyFont="1" applyBorder="1"/>
    <xf numFmtId="37" fontId="7" fillId="0" borderId="1" xfId="0" applyNumberFormat="1" applyFont="1" applyBorder="1"/>
    <xf numFmtId="0" fontId="8" fillId="0" borderId="4" xfId="0" applyFont="1" applyBorder="1"/>
    <xf numFmtId="37" fontId="8" fillId="0" borderId="1" xfId="0" applyNumberFormat="1" applyFont="1" applyBorder="1"/>
    <xf numFmtId="0" fontId="9" fillId="0" borderId="4" xfId="0" applyFont="1" applyBorder="1"/>
    <xf numFmtId="37" fontId="9" fillId="0" borderId="1" xfId="0" applyNumberFormat="1" applyFont="1" applyBorder="1"/>
    <xf numFmtId="165" fontId="7" fillId="0" borderId="1" xfId="1" applyNumberFormat="1" applyFont="1" applyBorder="1"/>
    <xf numFmtId="0" fontId="8" fillId="0" borderId="5" xfId="0" applyFont="1" applyBorder="1"/>
    <xf numFmtId="165" fontId="8" fillId="0" borderId="6" xfId="0" applyNumberFormat="1" applyFont="1" applyBorder="1"/>
    <xf numFmtId="37" fontId="8" fillId="0" borderId="6" xfId="0" applyNumberFormat="1" applyFont="1" applyBorder="1"/>
    <xf numFmtId="0" fontId="14" fillId="0" borderId="0" xfId="0" applyFont="1"/>
    <xf numFmtId="14" fontId="0" fillId="0" borderId="0" xfId="0" applyNumberFormat="1"/>
    <xf numFmtId="0" fontId="15" fillId="0" borderId="13" xfId="3" applyFont="1" applyBorder="1" applyAlignment="1">
      <alignment horizontal="center"/>
    </xf>
    <xf numFmtId="14" fontId="15" fillId="0" borderId="8" xfId="3" applyNumberFormat="1" applyFont="1" applyBorder="1" applyAlignment="1">
      <alignment horizontal="center"/>
    </xf>
    <xf numFmtId="14" fontId="15" fillId="0" borderId="0" xfId="3" applyNumberFormat="1" applyFont="1" applyAlignment="1">
      <alignment horizontal="center"/>
    </xf>
    <xf numFmtId="0" fontId="13" fillId="0" borderId="0" xfId="3"/>
    <xf numFmtId="0" fontId="15" fillId="0" borderId="10" xfId="3" applyFont="1" applyBorder="1"/>
    <xf numFmtId="167" fontId="0" fillId="0" borderId="11" xfId="2" applyNumberFormat="1" applyFont="1" applyBorder="1"/>
    <xf numFmtId="167" fontId="0" fillId="0" borderId="0" xfId="2" applyNumberFormat="1" applyFont="1"/>
    <xf numFmtId="0" fontId="15" fillId="0" borderId="14" xfId="3" applyFont="1" applyBorder="1"/>
    <xf numFmtId="167" fontId="0" fillId="0" borderId="15" xfId="2" applyNumberFormat="1" applyFont="1" applyBorder="1"/>
    <xf numFmtId="0" fontId="15" fillId="0" borderId="5" xfId="3" applyFont="1" applyBorder="1"/>
    <xf numFmtId="165" fontId="13" fillId="0" borderId="16" xfId="3" applyNumberFormat="1" applyBorder="1"/>
    <xf numFmtId="165" fontId="13" fillId="0" borderId="0" xfId="3" applyNumberFormat="1"/>
    <xf numFmtId="0" fontId="15" fillId="0" borderId="7" xfId="3" applyFont="1" applyBorder="1"/>
    <xf numFmtId="0" fontId="16" fillId="3" borderId="0" xfId="3" applyFont="1" applyFill="1"/>
    <xf numFmtId="14" fontId="15" fillId="0" borderId="17" xfId="3" applyNumberFormat="1" applyFont="1" applyBorder="1" applyAlignment="1">
      <alignment horizontal="center"/>
    </xf>
    <xf numFmtId="37" fontId="13" fillId="0" borderId="11" xfId="3" applyNumberFormat="1" applyBorder="1"/>
    <xf numFmtId="37" fontId="13" fillId="0" borderId="0" xfId="3" applyNumberFormat="1"/>
    <xf numFmtId="37" fontId="13" fillId="0" borderId="15" xfId="3" applyNumberFormat="1" applyBorder="1"/>
    <xf numFmtId="167" fontId="13" fillId="0" borderId="0" xfId="3" applyNumberFormat="1"/>
    <xf numFmtId="0" fontId="13" fillId="0" borderId="11" xfId="3" applyBorder="1" applyAlignment="1">
      <alignment horizontal="center"/>
    </xf>
    <xf numFmtId="0" fontId="13" fillId="0" borderId="0" xfId="3" applyAlignment="1">
      <alignment horizontal="center"/>
    </xf>
    <xf numFmtId="167" fontId="0" fillId="0" borderId="11" xfId="2" applyNumberFormat="1" applyFont="1" applyBorder="1" applyAlignment="1">
      <alignment horizontal="center"/>
    </xf>
    <xf numFmtId="167" fontId="0" fillId="0" borderId="0" xfId="2" applyNumberFormat="1" applyFont="1" applyAlignment="1">
      <alignment horizontal="center"/>
    </xf>
    <xf numFmtId="167" fontId="0" fillId="0" borderId="15" xfId="2" applyNumberFormat="1" applyFont="1" applyBorder="1" applyAlignment="1">
      <alignment horizontal="center"/>
    </xf>
    <xf numFmtId="0" fontId="15" fillId="0" borderId="13" xfId="3" applyFont="1" applyBorder="1" applyAlignment="1">
      <alignment horizontal="left"/>
    </xf>
    <xf numFmtId="167" fontId="13" fillId="0" borderId="17" xfId="3" applyNumberFormat="1" applyBorder="1" applyAlignment="1">
      <alignment horizontal="center"/>
    </xf>
    <xf numFmtId="167" fontId="13" fillId="0" borderId="0" xfId="3" applyNumberFormat="1" applyAlignment="1">
      <alignment horizontal="center"/>
    </xf>
    <xf numFmtId="0" fontId="17" fillId="0" borderId="9" xfId="3" applyFont="1" applyBorder="1" applyAlignment="1">
      <alignment horizontal="center"/>
    </xf>
    <xf numFmtId="0" fontId="17" fillId="0" borderId="18" xfId="3" applyFont="1" applyBorder="1" applyAlignment="1">
      <alignment horizontal="center"/>
    </xf>
    <xf numFmtId="0" fontId="17" fillId="0" borderId="12" xfId="3" applyFont="1" applyBorder="1" applyAlignment="1">
      <alignment horizontal="center"/>
    </xf>
    <xf numFmtId="0" fontId="15" fillId="0" borderId="0" xfId="3" applyFont="1"/>
    <xf numFmtId="14" fontId="17" fillId="4" borderId="9" xfId="3" applyNumberFormat="1" applyFont="1" applyFill="1" applyBorder="1" applyAlignment="1">
      <alignment horizontal="center"/>
    </xf>
    <xf numFmtId="0" fontId="17" fillId="4" borderId="18" xfId="3" applyFont="1" applyFill="1" applyBorder="1" applyAlignment="1">
      <alignment horizontal="center"/>
    </xf>
    <xf numFmtId="0" fontId="17" fillId="4" borderId="12" xfId="3" applyFont="1" applyFill="1" applyBorder="1" applyAlignment="1">
      <alignment horizontal="center"/>
    </xf>
    <xf numFmtId="0" fontId="15" fillId="0" borderId="19" xfId="3" applyFont="1" applyBorder="1"/>
    <xf numFmtId="0" fontId="13" fillId="0" borderId="15" xfId="3" applyBorder="1"/>
    <xf numFmtId="0" fontId="18" fillId="0" borderId="20" xfId="3" applyFont="1" applyBorder="1" applyAlignment="1">
      <alignment horizontal="right"/>
    </xf>
    <xf numFmtId="165" fontId="18" fillId="0" borderId="21" xfId="3" applyNumberFormat="1" applyFont="1" applyBorder="1" applyAlignment="1">
      <alignment horizontal="center"/>
    </xf>
    <xf numFmtId="0" fontId="19" fillId="0" borderId="21" xfId="3" applyFont="1" applyBorder="1"/>
    <xf numFmtId="0" fontId="19" fillId="0" borderId="22" xfId="3" applyFont="1" applyBorder="1"/>
  </cellXfs>
  <cellStyles count="4">
    <cellStyle name="Normal" xfId="0" builtinId="0"/>
    <cellStyle name="Normal 2" xfId="3" xr:uid="{DD3CE025-7DA0-4C05-A17F-C7C4DBB2FD6D}"/>
    <cellStyle name="Porcentagem 2" xfId="2" xr:uid="{551B01F5-D4A4-4014-A5F8-7EDF009563AD}"/>
    <cellStyle name="Vírgula 2" xfId="1" xr:uid="{91EC9C06-29C3-466F-92E5-AA26117CB3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6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2"/>
          <c:order val="0"/>
          <c:tx>
            <c:v>Patrimônio Líquido</c:v>
          </c:tx>
          <c:spPr>
            <a:solidFill>
              <a:srgbClr val="00CC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915-46DE-918A-8F0DCFCDFB79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0.37660145392140998</c:v>
              </c:pt>
            </c:numLit>
          </c:val>
          <c:extLst>
            <c:ext xmlns:c16="http://schemas.microsoft.com/office/drawing/2014/chart" uri="{C3380CC4-5D6E-409C-BE32-E72D297353CC}">
              <c16:uniqueId val="{00000002-0915-46DE-918A-8F0DCFCDFB79}"/>
            </c:ext>
          </c:extLst>
        </c:ser>
        <c:ser>
          <c:idx val="1"/>
          <c:order val="1"/>
          <c:tx>
            <c:v>Exigível no Longo Prazo</c:v>
          </c:tx>
          <c:spPr>
            <a:solidFill>
              <a:srgbClr val="FFCC99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0.32268191694798987</c:v>
              </c:pt>
            </c:numLit>
          </c:val>
          <c:extLst>
            <c:ext xmlns:c16="http://schemas.microsoft.com/office/drawing/2014/chart" uri="{C3380CC4-5D6E-409C-BE32-E72D297353CC}">
              <c16:uniqueId val="{00000003-0915-46DE-918A-8F0DCFCDFB79}"/>
            </c:ext>
          </c:extLst>
        </c:ser>
        <c:ser>
          <c:idx val="0"/>
          <c:order val="2"/>
          <c:tx>
            <c:v>Passivo Circulante</c:v>
          </c:tx>
          <c:spPr>
            <a:solidFill>
              <a:srgbClr val="CC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0.30071662913059932</c:v>
              </c:pt>
            </c:numLit>
          </c:val>
          <c:extLst>
            <c:ext xmlns:c16="http://schemas.microsoft.com/office/drawing/2014/chart" uri="{C3380CC4-5D6E-409C-BE32-E72D297353CC}">
              <c16:uniqueId val="{00000004-0915-46DE-918A-8F0DCFCDFB79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gapWidth val="0"/>
        <c:gapDepth val="400"/>
        <c:shape val="box"/>
        <c:axId val="125480960"/>
        <c:axId val="132111680"/>
        <c:axId val="0"/>
      </c:bar3DChart>
      <c:catAx>
        <c:axId val="125480960"/>
        <c:scaling>
          <c:orientation val="minMax"/>
        </c:scaling>
        <c:delete val="1"/>
        <c:axPos val="b"/>
        <c:majorTickMark val="out"/>
        <c:minorTickMark val="none"/>
        <c:tickLblPos val="none"/>
        <c:crossAx val="132111680"/>
        <c:crosses val="autoZero"/>
        <c:auto val="1"/>
        <c:lblAlgn val="ctr"/>
        <c:lblOffset val="100"/>
        <c:noMultiLvlLbl val="0"/>
      </c:catAx>
      <c:valAx>
        <c:axId val="13211168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254809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6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2"/>
          <c:order val="0"/>
          <c:tx>
            <c:v>Permanente</c:v>
          </c:tx>
          <c:spPr>
            <a:solidFill>
              <a:srgbClr val="00CC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6BC-40F6-B08C-CC1E109D0521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0.43458975286490287</c:v>
              </c:pt>
            </c:numLit>
          </c:val>
          <c:extLst>
            <c:ext xmlns:c16="http://schemas.microsoft.com/office/drawing/2014/chart" uri="{C3380CC4-5D6E-409C-BE32-E72D297353CC}">
              <c16:uniqueId val="{00000002-16BC-40F6-B08C-CC1E109D0521}"/>
            </c:ext>
          </c:extLst>
        </c:ser>
        <c:ser>
          <c:idx val="1"/>
          <c:order val="1"/>
          <c:tx>
            <c:v>Realizável a Longo Prazo</c:v>
          </c:tx>
          <c:spPr>
            <a:solidFill>
              <a:srgbClr val="FFCC99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0.170273925946309</c:v>
              </c:pt>
            </c:numLit>
          </c:val>
          <c:extLst>
            <c:ext xmlns:c16="http://schemas.microsoft.com/office/drawing/2014/chart" uri="{C3380CC4-5D6E-409C-BE32-E72D297353CC}">
              <c16:uniqueId val="{00000003-16BC-40F6-B08C-CC1E109D0521}"/>
            </c:ext>
          </c:extLst>
        </c:ser>
        <c:ser>
          <c:idx val="0"/>
          <c:order val="2"/>
          <c:tx>
            <c:v>Ativo Circulante</c:v>
          </c:tx>
          <c:spPr>
            <a:solidFill>
              <a:srgbClr val="CC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0.39513632118879038</c:v>
              </c:pt>
            </c:numLit>
          </c:val>
          <c:extLst>
            <c:ext xmlns:c16="http://schemas.microsoft.com/office/drawing/2014/chart" uri="{C3380CC4-5D6E-409C-BE32-E72D297353CC}">
              <c16:uniqueId val="{00000004-16BC-40F6-B08C-CC1E109D0521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gapWidth val="0"/>
        <c:gapDepth val="400"/>
        <c:shape val="box"/>
        <c:axId val="134876672"/>
        <c:axId val="135183680"/>
        <c:axId val="0"/>
      </c:bar3DChart>
      <c:catAx>
        <c:axId val="134876672"/>
        <c:scaling>
          <c:orientation val="minMax"/>
        </c:scaling>
        <c:delete val="1"/>
        <c:axPos val="b"/>
        <c:majorTickMark val="out"/>
        <c:minorTickMark val="none"/>
        <c:tickLblPos val="none"/>
        <c:crossAx val="135183680"/>
        <c:crosses val="autoZero"/>
        <c:auto val="1"/>
        <c:lblAlgn val="ctr"/>
        <c:lblOffset val="100"/>
        <c:noMultiLvlLbl val="0"/>
      </c:catAx>
      <c:valAx>
        <c:axId val="13518368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34876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9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1"/>
          <c:order val="0"/>
          <c:tx>
            <c:v>Recursos Próprios</c:v>
          </c:tx>
          <c:spPr>
            <a:solidFill>
              <a:srgbClr val="99CCFF"/>
            </a:solidFill>
            <a:ln w="3175">
              <a:solidFill>
                <a:srgbClr val="333399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0.52558588053302002</c:v>
              </c:pt>
            </c:numLit>
          </c:val>
          <c:extLst>
            <c:ext xmlns:c16="http://schemas.microsoft.com/office/drawing/2014/chart" uri="{C3380CC4-5D6E-409C-BE32-E72D297353CC}">
              <c16:uniqueId val="{00000000-D2E1-4141-A22F-384EBA275CD2}"/>
            </c:ext>
          </c:extLst>
        </c:ser>
        <c:ser>
          <c:idx val="0"/>
          <c:order val="1"/>
          <c:tx>
            <c:v>Recursos de Terceiros Onerosos</c:v>
          </c:tx>
          <c:spPr>
            <a:solidFill>
              <a:srgbClr val="FFCC99"/>
            </a:solidFill>
            <a:ln w="3175">
              <a:solidFill>
                <a:srgbClr val="8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0.47441411946697698</c:v>
              </c:pt>
            </c:numLit>
          </c:val>
          <c:extLst>
            <c:ext xmlns:c16="http://schemas.microsoft.com/office/drawing/2014/chart" uri="{C3380CC4-5D6E-409C-BE32-E72D297353CC}">
              <c16:uniqueId val="{00000001-D2E1-4141-A22F-384EBA275CD2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</c:dLbls>
        <c:gapWidth val="0"/>
        <c:gapDepth val="500"/>
        <c:shape val="box"/>
        <c:axId val="135115776"/>
        <c:axId val="135045696"/>
        <c:axId val="0"/>
      </c:bar3DChart>
      <c:catAx>
        <c:axId val="135115776"/>
        <c:scaling>
          <c:orientation val="minMax"/>
        </c:scaling>
        <c:delete val="1"/>
        <c:axPos val="b"/>
        <c:majorTickMark val="out"/>
        <c:minorTickMark val="none"/>
        <c:tickLblPos val="none"/>
        <c:crossAx val="135045696"/>
        <c:crosses val="autoZero"/>
        <c:auto val="1"/>
        <c:lblAlgn val="ctr"/>
        <c:lblOffset val="100"/>
        <c:noMultiLvlLbl val="0"/>
      </c:catAx>
      <c:valAx>
        <c:axId val="13504569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35115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hPercent val="18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1"/>
          <c:order val="0"/>
          <c:tx>
            <c:v>Investimento</c:v>
          </c:tx>
          <c:spPr>
            <a:solidFill>
              <a:srgbClr val="CCFFCC"/>
            </a:solidFill>
            <a:ln w="3175">
              <a:solidFill>
                <a:srgbClr val="008000"/>
              </a:solidFill>
              <a:prstDash val="solid"/>
            </a:ln>
          </c:spPr>
          <c:invertIfNegative val="0"/>
          <c:dLbls>
            <c:dLbl>
              <c:idx val="0"/>
              <c:numFmt formatCode="#,##0_);\(#,##0\)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D9-44FC-A390-29C35354CB7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64925907</c:v>
              </c:pt>
            </c:numLit>
          </c:val>
          <c:extLst>
            <c:ext xmlns:c16="http://schemas.microsoft.com/office/drawing/2014/chart" uri="{C3380CC4-5D6E-409C-BE32-E72D297353CC}">
              <c16:uniqueId val="{00000001-0AD9-44FC-A390-29C35354CB70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</c:dLbls>
        <c:gapWidth val="0"/>
        <c:gapDepth val="500"/>
        <c:shape val="box"/>
        <c:axId val="135116288"/>
        <c:axId val="135047424"/>
        <c:axId val="0"/>
      </c:bar3DChart>
      <c:catAx>
        <c:axId val="135116288"/>
        <c:scaling>
          <c:orientation val="minMax"/>
        </c:scaling>
        <c:delete val="1"/>
        <c:axPos val="b"/>
        <c:majorTickMark val="out"/>
        <c:minorTickMark val="none"/>
        <c:tickLblPos val="none"/>
        <c:crossAx val="135047424"/>
        <c:crosses val="autoZero"/>
        <c:auto val="1"/>
        <c:lblAlgn val="ctr"/>
        <c:lblOffset val="100"/>
        <c:noMultiLvlLbl val="0"/>
      </c:catAx>
      <c:valAx>
        <c:axId val="13504742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35116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6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2"/>
          <c:order val="0"/>
          <c:tx>
            <c:v>Patrimônio Líquido</c:v>
          </c:tx>
          <c:spPr>
            <a:solidFill>
              <a:srgbClr val="00CC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833-4FD1-A8E8-866B524E8DD7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0.37654548287497874</c:v>
              </c:pt>
            </c:numLit>
          </c:val>
          <c:extLst>
            <c:ext xmlns:c16="http://schemas.microsoft.com/office/drawing/2014/chart" uri="{C3380CC4-5D6E-409C-BE32-E72D297353CC}">
              <c16:uniqueId val="{00000002-A833-4FD1-A8E8-866B524E8DD7}"/>
            </c:ext>
          </c:extLst>
        </c:ser>
        <c:ser>
          <c:idx val="1"/>
          <c:order val="1"/>
          <c:tx>
            <c:v>Exigível no Longo Prazo</c:v>
          </c:tx>
          <c:spPr>
            <a:solidFill>
              <a:srgbClr val="FFCC99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0.35261342250339173</c:v>
              </c:pt>
            </c:numLit>
          </c:val>
          <c:extLst>
            <c:ext xmlns:c16="http://schemas.microsoft.com/office/drawing/2014/chart" uri="{C3380CC4-5D6E-409C-BE32-E72D297353CC}">
              <c16:uniqueId val="{00000003-A833-4FD1-A8E8-866B524E8DD7}"/>
            </c:ext>
          </c:extLst>
        </c:ser>
        <c:ser>
          <c:idx val="0"/>
          <c:order val="2"/>
          <c:tx>
            <c:v>Passivo Circulante</c:v>
          </c:tx>
          <c:spPr>
            <a:solidFill>
              <a:srgbClr val="CC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0.27084109462162376</c:v>
              </c:pt>
            </c:numLit>
          </c:val>
          <c:extLst>
            <c:ext xmlns:c16="http://schemas.microsoft.com/office/drawing/2014/chart" uri="{C3380CC4-5D6E-409C-BE32-E72D297353CC}">
              <c16:uniqueId val="{00000004-A833-4FD1-A8E8-866B524E8DD7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gapWidth val="0"/>
        <c:gapDepth val="400"/>
        <c:shape val="box"/>
        <c:axId val="135117312"/>
        <c:axId val="135049152"/>
        <c:axId val="0"/>
      </c:bar3DChart>
      <c:catAx>
        <c:axId val="135117312"/>
        <c:scaling>
          <c:orientation val="minMax"/>
        </c:scaling>
        <c:delete val="1"/>
        <c:axPos val="b"/>
        <c:majorTickMark val="out"/>
        <c:minorTickMark val="none"/>
        <c:tickLblPos val="none"/>
        <c:crossAx val="135049152"/>
        <c:crosses val="autoZero"/>
        <c:auto val="1"/>
        <c:lblAlgn val="ctr"/>
        <c:lblOffset val="100"/>
        <c:noMultiLvlLbl val="0"/>
      </c:catAx>
      <c:valAx>
        <c:axId val="13504915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35117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6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2"/>
          <c:order val="0"/>
          <c:tx>
            <c:v>Permanente</c:v>
          </c:tx>
          <c:spPr>
            <a:solidFill>
              <a:srgbClr val="00CC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366-4A48-8168-442EEE896AE2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0.49485407730794467</c:v>
              </c:pt>
            </c:numLit>
          </c:val>
          <c:extLst>
            <c:ext xmlns:c16="http://schemas.microsoft.com/office/drawing/2014/chart" uri="{C3380CC4-5D6E-409C-BE32-E72D297353CC}">
              <c16:uniqueId val="{00000002-9366-4A48-8168-442EEE896AE2}"/>
            </c:ext>
          </c:extLst>
        </c:ser>
        <c:ser>
          <c:idx val="1"/>
          <c:order val="1"/>
          <c:tx>
            <c:v>Realizável a Longo Prazo</c:v>
          </c:tx>
          <c:spPr>
            <a:solidFill>
              <a:srgbClr val="FFCC99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0.12441016808659312</c:v>
              </c:pt>
            </c:numLit>
          </c:val>
          <c:extLst>
            <c:ext xmlns:c16="http://schemas.microsoft.com/office/drawing/2014/chart" uri="{C3380CC4-5D6E-409C-BE32-E72D297353CC}">
              <c16:uniqueId val="{00000003-9366-4A48-8168-442EEE896AE2}"/>
            </c:ext>
          </c:extLst>
        </c:ser>
        <c:ser>
          <c:idx val="0"/>
          <c:order val="2"/>
          <c:tx>
            <c:v>Ativo Circulante</c:v>
          </c:tx>
          <c:spPr>
            <a:solidFill>
              <a:srgbClr val="CC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0.38073575460546399</c:v>
              </c:pt>
            </c:numLit>
          </c:val>
          <c:extLst>
            <c:ext xmlns:c16="http://schemas.microsoft.com/office/drawing/2014/chart" uri="{C3380CC4-5D6E-409C-BE32-E72D297353CC}">
              <c16:uniqueId val="{00000004-9366-4A48-8168-442EEE896AE2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gapWidth val="0"/>
        <c:gapDepth val="400"/>
        <c:shape val="box"/>
        <c:axId val="135888896"/>
        <c:axId val="135052032"/>
        <c:axId val="0"/>
      </c:bar3DChart>
      <c:catAx>
        <c:axId val="135888896"/>
        <c:scaling>
          <c:orientation val="minMax"/>
        </c:scaling>
        <c:delete val="1"/>
        <c:axPos val="b"/>
        <c:majorTickMark val="out"/>
        <c:minorTickMark val="none"/>
        <c:tickLblPos val="none"/>
        <c:crossAx val="135052032"/>
        <c:crosses val="autoZero"/>
        <c:auto val="1"/>
        <c:lblAlgn val="ctr"/>
        <c:lblOffset val="100"/>
        <c:noMultiLvlLbl val="0"/>
      </c:catAx>
      <c:valAx>
        <c:axId val="1350520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35888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9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1"/>
          <c:order val="0"/>
          <c:tx>
            <c:v>Recursos Próprios</c:v>
          </c:tx>
          <c:spPr>
            <a:solidFill>
              <a:srgbClr val="99CCFF"/>
            </a:solidFill>
            <a:ln w="3175">
              <a:solidFill>
                <a:srgbClr val="333399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0.5483743182245796</c:v>
              </c:pt>
            </c:numLit>
          </c:val>
          <c:extLst>
            <c:ext xmlns:c16="http://schemas.microsoft.com/office/drawing/2014/chart" uri="{C3380CC4-5D6E-409C-BE32-E72D297353CC}">
              <c16:uniqueId val="{00000000-BA3A-41B0-94A7-DD6529757637}"/>
            </c:ext>
          </c:extLst>
        </c:ser>
        <c:ser>
          <c:idx val="0"/>
          <c:order val="1"/>
          <c:tx>
            <c:v>Recursos de Terceiros Onerosos</c:v>
          </c:tx>
          <c:spPr>
            <a:solidFill>
              <a:srgbClr val="FFCC99"/>
            </a:solidFill>
            <a:ln w="3175">
              <a:solidFill>
                <a:srgbClr val="8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0.45162568177542561</c:v>
              </c:pt>
            </c:numLit>
          </c:val>
          <c:extLst>
            <c:ext xmlns:c16="http://schemas.microsoft.com/office/drawing/2014/chart" uri="{C3380CC4-5D6E-409C-BE32-E72D297353CC}">
              <c16:uniqueId val="{00000001-BA3A-41B0-94A7-DD6529757637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</c:dLbls>
        <c:gapWidth val="0"/>
        <c:gapDepth val="500"/>
        <c:shape val="box"/>
        <c:axId val="135890432"/>
        <c:axId val="135381568"/>
        <c:axId val="0"/>
      </c:bar3DChart>
      <c:catAx>
        <c:axId val="135890432"/>
        <c:scaling>
          <c:orientation val="minMax"/>
        </c:scaling>
        <c:delete val="1"/>
        <c:axPos val="b"/>
        <c:majorTickMark val="out"/>
        <c:minorTickMark val="none"/>
        <c:tickLblPos val="none"/>
        <c:crossAx val="135381568"/>
        <c:crosses val="autoZero"/>
        <c:auto val="1"/>
        <c:lblAlgn val="ctr"/>
        <c:lblOffset val="100"/>
        <c:noMultiLvlLbl val="0"/>
      </c:catAx>
      <c:valAx>
        <c:axId val="13538156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35890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hPercent val="18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1"/>
          <c:order val="0"/>
          <c:tx>
            <c:v>Investimento</c:v>
          </c:tx>
          <c:spPr>
            <a:solidFill>
              <a:srgbClr val="CCFFCC"/>
            </a:solidFill>
            <a:ln w="3175">
              <a:solidFill>
                <a:srgbClr val="008000"/>
              </a:solidFill>
              <a:prstDash val="solid"/>
            </a:ln>
          </c:spPr>
          <c:invertIfNegative val="0"/>
          <c:dLbls>
            <c:dLbl>
              <c:idx val="0"/>
              <c:numFmt formatCode="#,##0_);\(#,##0\)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EE-4882-8AED-0B3A4F06101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93546383</c:v>
              </c:pt>
            </c:numLit>
          </c:val>
          <c:extLst>
            <c:ext xmlns:c16="http://schemas.microsoft.com/office/drawing/2014/chart" uri="{C3380CC4-5D6E-409C-BE32-E72D297353CC}">
              <c16:uniqueId val="{00000001-96EE-4882-8AED-0B3A4F06101C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</c:dLbls>
        <c:gapWidth val="0"/>
        <c:gapDepth val="500"/>
        <c:shape val="box"/>
        <c:axId val="135891456"/>
        <c:axId val="135383296"/>
        <c:axId val="0"/>
      </c:bar3DChart>
      <c:catAx>
        <c:axId val="135891456"/>
        <c:scaling>
          <c:orientation val="minMax"/>
        </c:scaling>
        <c:delete val="1"/>
        <c:axPos val="b"/>
        <c:majorTickMark val="out"/>
        <c:minorTickMark val="none"/>
        <c:tickLblPos val="none"/>
        <c:crossAx val="135383296"/>
        <c:crosses val="autoZero"/>
        <c:auto val="1"/>
        <c:lblAlgn val="ctr"/>
        <c:lblOffset val="100"/>
        <c:noMultiLvlLbl val="0"/>
      </c:catAx>
      <c:valAx>
        <c:axId val="13538329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35891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6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2"/>
          <c:order val="0"/>
          <c:tx>
            <c:v>Patrimônio Líquido</c:v>
          </c:tx>
          <c:spPr>
            <a:solidFill>
              <a:srgbClr val="00CC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A26-4492-9727-B01A5CDD9007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0.40957760007893701</c:v>
              </c:pt>
            </c:numLit>
          </c:val>
          <c:extLst>
            <c:ext xmlns:c16="http://schemas.microsoft.com/office/drawing/2014/chart" uri="{C3380CC4-5D6E-409C-BE32-E72D297353CC}">
              <c16:uniqueId val="{00000002-CA26-4492-9727-B01A5CDD9007}"/>
            </c:ext>
          </c:extLst>
        </c:ser>
        <c:ser>
          <c:idx val="1"/>
          <c:order val="1"/>
          <c:tx>
            <c:v>Exigível no Longo Prazo</c:v>
          </c:tx>
          <c:spPr>
            <a:solidFill>
              <a:srgbClr val="FFCC99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0.36739029025514675</c:v>
              </c:pt>
            </c:numLit>
          </c:val>
          <c:extLst>
            <c:ext xmlns:c16="http://schemas.microsoft.com/office/drawing/2014/chart" uri="{C3380CC4-5D6E-409C-BE32-E72D297353CC}">
              <c16:uniqueId val="{00000003-CA26-4492-9727-B01A5CDD9007}"/>
            </c:ext>
          </c:extLst>
        </c:ser>
        <c:ser>
          <c:idx val="0"/>
          <c:order val="2"/>
          <c:tx>
            <c:v>Passivo Circulante</c:v>
          </c:tx>
          <c:spPr>
            <a:solidFill>
              <a:srgbClr val="CC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0.223032109665916</c:v>
              </c:pt>
            </c:numLit>
          </c:val>
          <c:extLst>
            <c:ext xmlns:c16="http://schemas.microsoft.com/office/drawing/2014/chart" uri="{C3380CC4-5D6E-409C-BE32-E72D297353CC}">
              <c16:uniqueId val="{00000004-CA26-4492-9727-B01A5CDD9007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gapWidth val="0"/>
        <c:gapDepth val="400"/>
        <c:shape val="box"/>
        <c:axId val="135892480"/>
        <c:axId val="135385024"/>
        <c:axId val="0"/>
      </c:bar3DChart>
      <c:catAx>
        <c:axId val="135892480"/>
        <c:scaling>
          <c:orientation val="minMax"/>
        </c:scaling>
        <c:delete val="1"/>
        <c:axPos val="b"/>
        <c:majorTickMark val="out"/>
        <c:minorTickMark val="none"/>
        <c:tickLblPos val="none"/>
        <c:crossAx val="135385024"/>
        <c:crosses val="autoZero"/>
        <c:auto val="1"/>
        <c:lblAlgn val="ctr"/>
        <c:lblOffset val="100"/>
        <c:noMultiLvlLbl val="0"/>
      </c:catAx>
      <c:valAx>
        <c:axId val="13538502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35892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6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2"/>
          <c:order val="0"/>
          <c:tx>
            <c:v>Permanente</c:v>
          </c:tx>
          <c:spPr>
            <a:solidFill>
              <a:srgbClr val="00CC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732-46B8-925D-7C6BBA225E7D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0.58889778377691737</c:v>
              </c:pt>
            </c:numLit>
          </c:val>
          <c:extLst>
            <c:ext xmlns:c16="http://schemas.microsoft.com/office/drawing/2014/chart" uri="{C3380CC4-5D6E-409C-BE32-E72D297353CC}">
              <c16:uniqueId val="{00000002-9732-46B8-925D-7C6BBA225E7D}"/>
            </c:ext>
          </c:extLst>
        </c:ser>
        <c:ser>
          <c:idx val="1"/>
          <c:order val="1"/>
          <c:tx>
            <c:v>Realizável a Longo Prazo</c:v>
          </c:tx>
          <c:spPr>
            <a:solidFill>
              <a:srgbClr val="FFCC99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9.0537663289418341E-2</c:v>
              </c:pt>
            </c:numLit>
          </c:val>
          <c:extLst>
            <c:ext xmlns:c16="http://schemas.microsoft.com/office/drawing/2014/chart" uri="{C3380CC4-5D6E-409C-BE32-E72D297353CC}">
              <c16:uniqueId val="{00000003-9732-46B8-925D-7C6BBA225E7D}"/>
            </c:ext>
          </c:extLst>
        </c:ser>
        <c:ser>
          <c:idx val="0"/>
          <c:order val="2"/>
          <c:tx>
            <c:v>Ativo Circulante</c:v>
          </c:tx>
          <c:spPr>
            <a:solidFill>
              <a:srgbClr val="CC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0.32056455293365993</c:v>
              </c:pt>
            </c:numLit>
          </c:val>
          <c:extLst>
            <c:ext xmlns:c16="http://schemas.microsoft.com/office/drawing/2014/chart" uri="{C3380CC4-5D6E-409C-BE32-E72D297353CC}">
              <c16:uniqueId val="{00000004-9732-46B8-925D-7C6BBA225E7D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gapWidth val="0"/>
        <c:gapDepth val="400"/>
        <c:shape val="box"/>
        <c:axId val="137246208"/>
        <c:axId val="135386752"/>
        <c:axId val="0"/>
      </c:bar3DChart>
      <c:catAx>
        <c:axId val="137246208"/>
        <c:scaling>
          <c:orientation val="minMax"/>
        </c:scaling>
        <c:delete val="1"/>
        <c:axPos val="b"/>
        <c:majorTickMark val="out"/>
        <c:minorTickMark val="none"/>
        <c:tickLblPos val="none"/>
        <c:crossAx val="135386752"/>
        <c:crosses val="autoZero"/>
        <c:auto val="1"/>
        <c:lblAlgn val="ctr"/>
        <c:lblOffset val="100"/>
        <c:noMultiLvlLbl val="0"/>
      </c:catAx>
      <c:valAx>
        <c:axId val="13538675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372462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9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1"/>
          <c:order val="0"/>
          <c:tx>
            <c:v>Recursos Próprios</c:v>
          </c:tx>
          <c:spPr>
            <a:solidFill>
              <a:srgbClr val="99CCFF"/>
            </a:solidFill>
            <a:ln w="3175">
              <a:solidFill>
                <a:srgbClr val="333399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0.56568018445743551</c:v>
              </c:pt>
            </c:numLit>
          </c:val>
          <c:extLst>
            <c:ext xmlns:c16="http://schemas.microsoft.com/office/drawing/2014/chart" uri="{C3380CC4-5D6E-409C-BE32-E72D297353CC}">
              <c16:uniqueId val="{00000000-0268-4920-8654-907BF4C23916}"/>
            </c:ext>
          </c:extLst>
        </c:ser>
        <c:ser>
          <c:idx val="0"/>
          <c:order val="1"/>
          <c:tx>
            <c:v>Recursos de Terceiros Onerosos</c:v>
          </c:tx>
          <c:spPr>
            <a:solidFill>
              <a:srgbClr val="FFCC99"/>
            </a:solidFill>
            <a:ln w="3175">
              <a:solidFill>
                <a:srgbClr val="8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0.43431981554256405</c:v>
              </c:pt>
            </c:numLit>
          </c:val>
          <c:extLst>
            <c:ext xmlns:c16="http://schemas.microsoft.com/office/drawing/2014/chart" uri="{C3380CC4-5D6E-409C-BE32-E72D297353CC}">
              <c16:uniqueId val="{00000001-0268-4920-8654-907BF4C23916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</c:dLbls>
        <c:gapWidth val="0"/>
        <c:gapDepth val="500"/>
        <c:shape val="box"/>
        <c:axId val="137247744"/>
        <c:axId val="135388480"/>
        <c:axId val="0"/>
      </c:bar3DChart>
      <c:catAx>
        <c:axId val="137247744"/>
        <c:scaling>
          <c:orientation val="minMax"/>
        </c:scaling>
        <c:delete val="1"/>
        <c:axPos val="b"/>
        <c:majorTickMark val="out"/>
        <c:minorTickMark val="none"/>
        <c:tickLblPos val="none"/>
        <c:crossAx val="135388480"/>
        <c:crosses val="autoZero"/>
        <c:auto val="1"/>
        <c:lblAlgn val="ctr"/>
        <c:lblOffset val="100"/>
        <c:noMultiLvlLbl val="0"/>
      </c:catAx>
      <c:valAx>
        <c:axId val="13538848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37247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6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2"/>
          <c:order val="0"/>
          <c:tx>
            <c:v>Permanente</c:v>
          </c:tx>
          <c:spPr>
            <a:solidFill>
              <a:srgbClr val="00CC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124-4E6F-9272-385A3B53422D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0.38831611682778605</c:v>
              </c:pt>
            </c:numLit>
          </c:val>
          <c:extLst>
            <c:ext xmlns:c16="http://schemas.microsoft.com/office/drawing/2014/chart" uri="{C3380CC4-5D6E-409C-BE32-E72D297353CC}">
              <c16:uniqueId val="{00000002-7124-4E6F-9272-385A3B53422D}"/>
            </c:ext>
          </c:extLst>
        </c:ser>
        <c:ser>
          <c:idx val="1"/>
          <c:order val="1"/>
          <c:tx>
            <c:v>Realizável a Longo Prazo</c:v>
          </c:tx>
          <c:spPr>
            <a:solidFill>
              <a:srgbClr val="FFCC99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0.24803058074681628</c:v>
              </c:pt>
            </c:numLit>
          </c:val>
          <c:extLst>
            <c:ext xmlns:c16="http://schemas.microsoft.com/office/drawing/2014/chart" uri="{C3380CC4-5D6E-409C-BE32-E72D297353CC}">
              <c16:uniqueId val="{00000003-7124-4E6F-9272-385A3B53422D}"/>
            </c:ext>
          </c:extLst>
        </c:ser>
        <c:ser>
          <c:idx val="0"/>
          <c:order val="2"/>
          <c:tx>
            <c:v>Ativo Circulante</c:v>
          </c:tx>
          <c:spPr>
            <a:solidFill>
              <a:srgbClr val="CC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275" b="1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pt-BR"/>
                      <a:t>Ativo Circulante
21,8%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24-4E6F-9272-385A3B53422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0.3636533024254</c:v>
              </c:pt>
            </c:numLit>
          </c:val>
          <c:extLst>
            <c:ext xmlns:c16="http://schemas.microsoft.com/office/drawing/2014/chart" uri="{C3380CC4-5D6E-409C-BE32-E72D297353CC}">
              <c16:uniqueId val="{00000005-7124-4E6F-9272-385A3B53422D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gapWidth val="0"/>
        <c:gapDepth val="400"/>
        <c:shape val="box"/>
        <c:axId val="125482496"/>
        <c:axId val="133809280"/>
        <c:axId val="0"/>
      </c:bar3DChart>
      <c:catAx>
        <c:axId val="125482496"/>
        <c:scaling>
          <c:orientation val="minMax"/>
        </c:scaling>
        <c:delete val="1"/>
        <c:axPos val="b"/>
        <c:majorTickMark val="out"/>
        <c:minorTickMark val="none"/>
        <c:tickLblPos val="none"/>
        <c:crossAx val="133809280"/>
        <c:crosses val="autoZero"/>
        <c:auto val="1"/>
        <c:lblAlgn val="ctr"/>
        <c:lblOffset val="100"/>
        <c:noMultiLvlLbl val="0"/>
      </c:catAx>
      <c:valAx>
        <c:axId val="13380928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25482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hPercent val="18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1"/>
          <c:order val="0"/>
          <c:tx>
            <c:v>Investimento</c:v>
          </c:tx>
          <c:spPr>
            <a:solidFill>
              <a:srgbClr val="CCFFCC"/>
            </a:solidFill>
            <a:ln w="3175">
              <a:solidFill>
                <a:srgbClr val="008000"/>
              </a:solidFill>
              <a:prstDash val="solid"/>
            </a:ln>
          </c:spPr>
          <c:invertIfNegative val="0"/>
          <c:dLbls>
            <c:dLbl>
              <c:idx val="0"/>
              <c:numFmt formatCode="#,##0_);\(#,##0\)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A6-402E-8D43-26A91D5C7F5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119225769</c:v>
              </c:pt>
            </c:numLit>
          </c:val>
          <c:extLst>
            <c:ext xmlns:c16="http://schemas.microsoft.com/office/drawing/2014/chart" uri="{C3380CC4-5D6E-409C-BE32-E72D297353CC}">
              <c16:uniqueId val="{00000001-06A6-402E-8D43-26A91D5C7F5F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</c:dLbls>
        <c:gapWidth val="0"/>
        <c:gapDepth val="500"/>
        <c:shape val="box"/>
        <c:axId val="136011776"/>
        <c:axId val="137397376"/>
        <c:axId val="0"/>
      </c:bar3DChart>
      <c:catAx>
        <c:axId val="136011776"/>
        <c:scaling>
          <c:orientation val="minMax"/>
        </c:scaling>
        <c:delete val="1"/>
        <c:axPos val="b"/>
        <c:majorTickMark val="out"/>
        <c:minorTickMark val="none"/>
        <c:tickLblPos val="none"/>
        <c:crossAx val="137397376"/>
        <c:crosses val="autoZero"/>
        <c:auto val="1"/>
        <c:lblAlgn val="ctr"/>
        <c:lblOffset val="100"/>
        <c:noMultiLvlLbl val="0"/>
      </c:catAx>
      <c:valAx>
        <c:axId val="13739737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36011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6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2"/>
          <c:order val="0"/>
          <c:tx>
            <c:v>Patrimônio Líquido</c:v>
          </c:tx>
          <c:spPr>
            <a:solidFill>
              <a:srgbClr val="00CC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6E6-4F67-A3C2-1E679687D08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0.465599651893991</c:v>
              </c:pt>
            </c:numLit>
          </c:val>
          <c:extLst>
            <c:ext xmlns:c16="http://schemas.microsoft.com/office/drawing/2014/chart" uri="{C3380CC4-5D6E-409C-BE32-E72D297353CC}">
              <c16:uniqueId val="{00000002-36E6-4F67-A3C2-1E679687D08F}"/>
            </c:ext>
          </c:extLst>
        </c:ser>
        <c:ser>
          <c:idx val="1"/>
          <c:order val="1"/>
          <c:tx>
            <c:v>Exigível no Longo Prazo</c:v>
          </c:tx>
          <c:spPr>
            <a:solidFill>
              <a:srgbClr val="FFCC99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0.30358139511668786</c:v>
              </c:pt>
            </c:numLit>
          </c:val>
          <c:extLst>
            <c:ext xmlns:c16="http://schemas.microsoft.com/office/drawing/2014/chart" uri="{C3380CC4-5D6E-409C-BE32-E72D297353CC}">
              <c16:uniqueId val="{00000003-36E6-4F67-A3C2-1E679687D08F}"/>
            </c:ext>
          </c:extLst>
        </c:ser>
        <c:ser>
          <c:idx val="0"/>
          <c:order val="2"/>
          <c:tx>
            <c:v>Passivo Circulante</c:v>
          </c:tx>
          <c:spPr>
            <a:solidFill>
              <a:srgbClr val="CC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0.23081895298932034</c:v>
              </c:pt>
            </c:numLit>
          </c:val>
          <c:extLst>
            <c:ext xmlns:c16="http://schemas.microsoft.com/office/drawing/2014/chart" uri="{C3380CC4-5D6E-409C-BE32-E72D297353CC}">
              <c16:uniqueId val="{00000004-36E6-4F67-A3C2-1E679687D08F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gapWidth val="0"/>
        <c:gapDepth val="400"/>
        <c:shape val="box"/>
        <c:axId val="136012800"/>
        <c:axId val="137399104"/>
        <c:axId val="0"/>
      </c:bar3DChart>
      <c:catAx>
        <c:axId val="136012800"/>
        <c:scaling>
          <c:orientation val="minMax"/>
        </c:scaling>
        <c:delete val="1"/>
        <c:axPos val="b"/>
        <c:majorTickMark val="out"/>
        <c:minorTickMark val="none"/>
        <c:tickLblPos val="none"/>
        <c:crossAx val="137399104"/>
        <c:crosses val="autoZero"/>
        <c:auto val="1"/>
        <c:lblAlgn val="ctr"/>
        <c:lblOffset val="100"/>
        <c:noMultiLvlLbl val="0"/>
      </c:catAx>
      <c:valAx>
        <c:axId val="13739910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36012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6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2"/>
          <c:order val="0"/>
          <c:tx>
            <c:v>Permanente</c:v>
          </c:tx>
          <c:spPr>
            <a:solidFill>
              <a:srgbClr val="00CC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FBE-42E0-812E-5946BF731F00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0.59493804930601957</c:v>
              </c:pt>
            </c:numLit>
          </c:val>
          <c:extLst>
            <c:ext xmlns:c16="http://schemas.microsoft.com/office/drawing/2014/chart" uri="{C3380CC4-5D6E-409C-BE32-E72D297353CC}">
              <c16:uniqueId val="{00000002-3FBE-42E0-812E-5946BF731F00}"/>
            </c:ext>
          </c:extLst>
        </c:ser>
        <c:ser>
          <c:idx val="1"/>
          <c:order val="1"/>
          <c:tx>
            <c:v>Realizável a Longo Prazo</c:v>
          </c:tx>
          <c:spPr>
            <a:solidFill>
              <a:srgbClr val="FFCC99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7.6842539551363234E-2</c:v>
              </c:pt>
            </c:numLit>
          </c:val>
          <c:extLst>
            <c:ext xmlns:c16="http://schemas.microsoft.com/office/drawing/2014/chart" uri="{C3380CC4-5D6E-409C-BE32-E72D297353CC}">
              <c16:uniqueId val="{00000003-3FBE-42E0-812E-5946BF731F00}"/>
            </c:ext>
          </c:extLst>
        </c:ser>
        <c:ser>
          <c:idx val="0"/>
          <c:order val="2"/>
          <c:tx>
            <c:v>Ativo Circulante</c:v>
          </c:tx>
          <c:spPr>
            <a:solidFill>
              <a:srgbClr val="CC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0.32821941114261594</c:v>
              </c:pt>
            </c:numLit>
          </c:val>
          <c:extLst>
            <c:ext xmlns:c16="http://schemas.microsoft.com/office/drawing/2014/chart" uri="{C3380CC4-5D6E-409C-BE32-E72D297353CC}">
              <c16:uniqueId val="{00000004-3FBE-42E0-812E-5946BF731F00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gapWidth val="0"/>
        <c:gapDepth val="400"/>
        <c:shape val="box"/>
        <c:axId val="136013824"/>
        <c:axId val="137400832"/>
        <c:axId val="0"/>
      </c:bar3DChart>
      <c:catAx>
        <c:axId val="136013824"/>
        <c:scaling>
          <c:orientation val="minMax"/>
        </c:scaling>
        <c:delete val="1"/>
        <c:axPos val="b"/>
        <c:majorTickMark val="out"/>
        <c:minorTickMark val="none"/>
        <c:tickLblPos val="none"/>
        <c:crossAx val="137400832"/>
        <c:crosses val="autoZero"/>
        <c:auto val="1"/>
        <c:lblAlgn val="ctr"/>
        <c:lblOffset val="100"/>
        <c:noMultiLvlLbl val="0"/>
      </c:catAx>
      <c:valAx>
        <c:axId val="1374008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36013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9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1"/>
          <c:order val="0"/>
          <c:tx>
            <c:v>Recursos Próprios</c:v>
          </c:tx>
          <c:spPr>
            <a:solidFill>
              <a:srgbClr val="99CCFF"/>
            </a:solidFill>
            <a:ln w="3175">
              <a:solidFill>
                <a:srgbClr val="333399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0.6553221998850175</c:v>
              </c:pt>
            </c:numLit>
          </c:val>
          <c:extLst>
            <c:ext xmlns:c16="http://schemas.microsoft.com/office/drawing/2014/chart" uri="{C3380CC4-5D6E-409C-BE32-E72D297353CC}">
              <c16:uniqueId val="{00000000-7821-4966-9D5B-1F373DEC37E9}"/>
            </c:ext>
          </c:extLst>
        </c:ser>
        <c:ser>
          <c:idx val="0"/>
          <c:order val="1"/>
          <c:tx>
            <c:v>Recursos de Terceiros Onerosos</c:v>
          </c:tx>
          <c:spPr>
            <a:solidFill>
              <a:srgbClr val="FFCC99"/>
            </a:solidFill>
            <a:ln w="3175">
              <a:solidFill>
                <a:srgbClr val="8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0.34467780011498061</c:v>
              </c:pt>
            </c:numLit>
          </c:val>
          <c:extLst>
            <c:ext xmlns:c16="http://schemas.microsoft.com/office/drawing/2014/chart" uri="{C3380CC4-5D6E-409C-BE32-E72D297353CC}">
              <c16:uniqueId val="{00000001-7821-4966-9D5B-1F373DEC37E9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</c:dLbls>
        <c:gapWidth val="0"/>
        <c:gapDepth val="500"/>
        <c:shape val="box"/>
        <c:axId val="136131072"/>
        <c:axId val="137402560"/>
        <c:axId val="0"/>
      </c:bar3DChart>
      <c:catAx>
        <c:axId val="136131072"/>
        <c:scaling>
          <c:orientation val="minMax"/>
        </c:scaling>
        <c:delete val="1"/>
        <c:axPos val="b"/>
        <c:majorTickMark val="out"/>
        <c:minorTickMark val="none"/>
        <c:tickLblPos val="none"/>
        <c:crossAx val="137402560"/>
        <c:crosses val="autoZero"/>
        <c:auto val="1"/>
        <c:lblAlgn val="ctr"/>
        <c:lblOffset val="100"/>
        <c:noMultiLvlLbl val="0"/>
      </c:catAx>
      <c:valAx>
        <c:axId val="13740256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36131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hPercent val="18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1"/>
          <c:order val="0"/>
          <c:tx>
            <c:v>Investimento</c:v>
          </c:tx>
          <c:spPr>
            <a:solidFill>
              <a:srgbClr val="CCFFCC"/>
            </a:solidFill>
            <a:ln w="3175">
              <a:solidFill>
                <a:srgbClr val="008000"/>
              </a:solidFill>
              <a:prstDash val="solid"/>
            </a:ln>
          </c:spPr>
          <c:invertIfNegative val="0"/>
          <c:dLbls>
            <c:dLbl>
              <c:idx val="0"/>
              <c:numFmt formatCode="#,##0_);\(#,##0\)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FA-422F-8082-AB2D389C77C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130389851</c:v>
              </c:pt>
            </c:numLit>
          </c:val>
          <c:extLst>
            <c:ext xmlns:c16="http://schemas.microsoft.com/office/drawing/2014/chart" uri="{C3380CC4-5D6E-409C-BE32-E72D297353CC}">
              <c16:uniqueId val="{00000001-52FA-422F-8082-AB2D389C77CA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</c:dLbls>
        <c:gapWidth val="0"/>
        <c:gapDepth val="500"/>
        <c:shape val="box"/>
        <c:axId val="136133120"/>
        <c:axId val="137846784"/>
        <c:axId val="0"/>
      </c:bar3DChart>
      <c:catAx>
        <c:axId val="136133120"/>
        <c:scaling>
          <c:orientation val="minMax"/>
        </c:scaling>
        <c:delete val="1"/>
        <c:axPos val="b"/>
        <c:majorTickMark val="out"/>
        <c:minorTickMark val="none"/>
        <c:tickLblPos val="none"/>
        <c:crossAx val="137846784"/>
        <c:crosses val="autoZero"/>
        <c:auto val="1"/>
        <c:lblAlgn val="ctr"/>
        <c:lblOffset val="100"/>
        <c:noMultiLvlLbl val="0"/>
      </c:catAx>
      <c:valAx>
        <c:axId val="13784678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36133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6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2"/>
          <c:order val="0"/>
          <c:tx>
            <c:v>Patrimônio Líquido</c:v>
          </c:tx>
          <c:spPr>
            <a:solidFill>
              <a:srgbClr val="00CC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41C-4EC8-9C42-953806D9FB63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0.50071417230082804</c:v>
              </c:pt>
            </c:numLit>
          </c:val>
          <c:extLst>
            <c:ext xmlns:c16="http://schemas.microsoft.com/office/drawing/2014/chart" uri="{C3380CC4-5D6E-409C-BE32-E72D297353CC}">
              <c16:uniqueId val="{00000002-041C-4EC8-9C42-953806D9FB63}"/>
            </c:ext>
          </c:extLst>
        </c:ser>
        <c:ser>
          <c:idx val="1"/>
          <c:order val="1"/>
          <c:tx>
            <c:v>Exigível no Longo Prazo</c:v>
          </c:tx>
          <c:spPr>
            <a:solidFill>
              <a:srgbClr val="FFCC99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0.27055090339479793</c:v>
              </c:pt>
            </c:numLit>
          </c:val>
          <c:extLst>
            <c:ext xmlns:c16="http://schemas.microsoft.com/office/drawing/2014/chart" uri="{C3380CC4-5D6E-409C-BE32-E72D297353CC}">
              <c16:uniqueId val="{00000003-041C-4EC8-9C42-953806D9FB63}"/>
            </c:ext>
          </c:extLst>
        </c:ser>
        <c:ser>
          <c:idx val="0"/>
          <c:order val="2"/>
          <c:tx>
            <c:v>Passivo Circulante</c:v>
          </c:tx>
          <c:spPr>
            <a:solidFill>
              <a:srgbClr val="CC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0.228734924304376</c:v>
              </c:pt>
            </c:numLit>
          </c:val>
          <c:extLst>
            <c:ext xmlns:c16="http://schemas.microsoft.com/office/drawing/2014/chart" uri="{C3380CC4-5D6E-409C-BE32-E72D297353CC}">
              <c16:uniqueId val="{00000004-041C-4EC8-9C42-953806D9FB63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gapWidth val="0"/>
        <c:gapDepth val="400"/>
        <c:shape val="box"/>
        <c:axId val="136134144"/>
        <c:axId val="137848512"/>
        <c:axId val="0"/>
      </c:bar3DChart>
      <c:catAx>
        <c:axId val="136134144"/>
        <c:scaling>
          <c:orientation val="minMax"/>
        </c:scaling>
        <c:delete val="1"/>
        <c:axPos val="b"/>
        <c:majorTickMark val="out"/>
        <c:minorTickMark val="none"/>
        <c:tickLblPos val="none"/>
        <c:crossAx val="137848512"/>
        <c:crosses val="autoZero"/>
        <c:auto val="1"/>
        <c:lblAlgn val="ctr"/>
        <c:lblOffset val="100"/>
        <c:noMultiLvlLbl val="0"/>
      </c:catAx>
      <c:valAx>
        <c:axId val="13784851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36134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6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2"/>
          <c:order val="0"/>
          <c:tx>
            <c:v>Permanente</c:v>
          </c:tx>
          <c:spPr>
            <a:solidFill>
              <a:srgbClr val="00CC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578-4584-B53A-FB29F08D65CE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0.60301758927476456</c:v>
              </c:pt>
            </c:numLit>
          </c:val>
          <c:extLst>
            <c:ext xmlns:c16="http://schemas.microsoft.com/office/drawing/2014/chart" uri="{C3380CC4-5D6E-409C-BE32-E72D297353CC}">
              <c16:uniqueId val="{00000002-7578-4584-B53A-FB29F08D65CE}"/>
            </c:ext>
          </c:extLst>
        </c:ser>
        <c:ser>
          <c:idx val="1"/>
          <c:order val="1"/>
          <c:tx>
            <c:v>Realizável a Longo Prazo</c:v>
          </c:tx>
          <c:spPr>
            <a:solidFill>
              <a:srgbClr val="FFCC99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7.7708066836672834E-2</c:v>
              </c:pt>
            </c:numLit>
          </c:val>
          <c:extLst>
            <c:ext xmlns:c16="http://schemas.microsoft.com/office/drawing/2014/chart" uri="{C3380CC4-5D6E-409C-BE32-E72D297353CC}">
              <c16:uniqueId val="{00000003-7578-4584-B53A-FB29F08D65CE}"/>
            </c:ext>
          </c:extLst>
        </c:ser>
        <c:ser>
          <c:idx val="0"/>
          <c:order val="2"/>
          <c:tx>
            <c:v>Ativo Circulante</c:v>
          </c:tx>
          <c:spPr>
            <a:solidFill>
              <a:srgbClr val="CC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0.31927434388856174</c:v>
              </c:pt>
            </c:numLit>
          </c:val>
          <c:extLst>
            <c:ext xmlns:c16="http://schemas.microsoft.com/office/drawing/2014/chart" uri="{C3380CC4-5D6E-409C-BE32-E72D297353CC}">
              <c16:uniqueId val="{00000004-7578-4584-B53A-FB29F08D65CE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gapWidth val="0"/>
        <c:gapDepth val="400"/>
        <c:shape val="box"/>
        <c:axId val="138274304"/>
        <c:axId val="137850240"/>
        <c:axId val="0"/>
      </c:bar3DChart>
      <c:catAx>
        <c:axId val="138274304"/>
        <c:scaling>
          <c:orientation val="minMax"/>
        </c:scaling>
        <c:delete val="1"/>
        <c:axPos val="b"/>
        <c:majorTickMark val="out"/>
        <c:minorTickMark val="none"/>
        <c:tickLblPos val="none"/>
        <c:crossAx val="137850240"/>
        <c:crosses val="autoZero"/>
        <c:auto val="1"/>
        <c:lblAlgn val="ctr"/>
        <c:lblOffset val="100"/>
        <c:noMultiLvlLbl val="0"/>
      </c:catAx>
      <c:valAx>
        <c:axId val="13785024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382743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9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1"/>
          <c:order val="0"/>
          <c:tx>
            <c:v>Recursos Próprios</c:v>
          </c:tx>
          <c:spPr>
            <a:solidFill>
              <a:srgbClr val="99CCFF"/>
            </a:solidFill>
            <a:ln w="3175">
              <a:solidFill>
                <a:srgbClr val="333399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0.70521953606576704</c:v>
              </c:pt>
            </c:numLit>
          </c:val>
          <c:extLst>
            <c:ext xmlns:c16="http://schemas.microsoft.com/office/drawing/2014/chart" uri="{C3380CC4-5D6E-409C-BE32-E72D297353CC}">
              <c16:uniqueId val="{00000000-6B2F-480B-B941-883B2B274359}"/>
            </c:ext>
          </c:extLst>
        </c:ser>
        <c:ser>
          <c:idx val="0"/>
          <c:order val="1"/>
          <c:tx>
            <c:v>Recursos de Terceiros Onerosos</c:v>
          </c:tx>
          <c:spPr>
            <a:solidFill>
              <a:srgbClr val="FFCC99"/>
            </a:solidFill>
            <a:ln w="3175">
              <a:solidFill>
                <a:srgbClr val="8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0.29478046393423529</c:v>
              </c:pt>
            </c:numLit>
          </c:val>
          <c:extLst>
            <c:ext xmlns:c16="http://schemas.microsoft.com/office/drawing/2014/chart" uri="{C3380CC4-5D6E-409C-BE32-E72D297353CC}">
              <c16:uniqueId val="{00000001-6B2F-480B-B941-883B2B274359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</c:dLbls>
        <c:gapWidth val="0"/>
        <c:gapDepth val="500"/>
        <c:shape val="box"/>
        <c:axId val="138275840"/>
        <c:axId val="137851968"/>
        <c:axId val="0"/>
      </c:bar3DChart>
      <c:catAx>
        <c:axId val="138275840"/>
        <c:scaling>
          <c:orientation val="minMax"/>
        </c:scaling>
        <c:delete val="1"/>
        <c:axPos val="b"/>
        <c:majorTickMark val="out"/>
        <c:minorTickMark val="none"/>
        <c:tickLblPos val="none"/>
        <c:crossAx val="137851968"/>
        <c:crosses val="autoZero"/>
        <c:auto val="1"/>
        <c:lblAlgn val="ctr"/>
        <c:lblOffset val="100"/>
        <c:noMultiLvlLbl val="0"/>
      </c:catAx>
      <c:valAx>
        <c:axId val="13785196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38275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hPercent val="18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1"/>
          <c:order val="0"/>
          <c:tx>
            <c:v>Investimento</c:v>
          </c:tx>
          <c:spPr>
            <a:solidFill>
              <a:srgbClr val="CCFFCC"/>
            </a:solidFill>
            <a:ln w="3175">
              <a:solidFill>
                <a:srgbClr val="008000"/>
              </a:solidFill>
              <a:prstDash val="solid"/>
            </a:ln>
          </c:spPr>
          <c:invertIfNegative val="0"/>
          <c:dLbls>
            <c:dLbl>
              <c:idx val="0"/>
              <c:numFmt formatCode="#,##0_);\(#,##0\)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81-40ED-A112-C9F2BDBF25E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149484550</c:v>
              </c:pt>
            </c:numLit>
          </c:val>
          <c:extLst>
            <c:ext xmlns:c16="http://schemas.microsoft.com/office/drawing/2014/chart" uri="{C3380CC4-5D6E-409C-BE32-E72D297353CC}">
              <c16:uniqueId val="{00000001-1481-40ED-A112-C9F2BDBF25EB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</c:dLbls>
        <c:gapWidth val="0"/>
        <c:gapDepth val="500"/>
        <c:shape val="box"/>
        <c:axId val="138014720"/>
        <c:axId val="137854272"/>
        <c:axId val="0"/>
      </c:bar3DChart>
      <c:catAx>
        <c:axId val="138014720"/>
        <c:scaling>
          <c:orientation val="minMax"/>
        </c:scaling>
        <c:delete val="1"/>
        <c:axPos val="b"/>
        <c:majorTickMark val="out"/>
        <c:minorTickMark val="none"/>
        <c:tickLblPos val="none"/>
        <c:crossAx val="137854272"/>
        <c:crosses val="autoZero"/>
        <c:auto val="1"/>
        <c:lblAlgn val="ctr"/>
        <c:lblOffset val="100"/>
        <c:noMultiLvlLbl val="0"/>
      </c:catAx>
      <c:valAx>
        <c:axId val="13785427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38014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6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2"/>
          <c:order val="0"/>
          <c:tx>
            <c:v>Patrimônio Líquido</c:v>
          </c:tx>
          <c:spPr>
            <a:solidFill>
              <a:srgbClr val="00CC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F05-4676-9BF4-7B2EF4808BC2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0.52568078751776059</c:v>
              </c:pt>
            </c:numLit>
          </c:val>
          <c:extLst>
            <c:ext xmlns:c16="http://schemas.microsoft.com/office/drawing/2014/chart" uri="{C3380CC4-5D6E-409C-BE32-E72D297353CC}">
              <c16:uniqueId val="{00000002-AF05-4676-9BF4-7B2EF4808BC2}"/>
            </c:ext>
          </c:extLst>
        </c:ser>
        <c:ser>
          <c:idx val="1"/>
          <c:order val="1"/>
          <c:tx>
            <c:v>Exigível no Longo Prazo</c:v>
          </c:tx>
          <c:spPr>
            <a:solidFill>
              <a:srgbClr val="FFCC99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0.26865617802011399</c:v>
              </c:pt>
            </c:numLit>
          </c:val>
          <c:extLst>
            <c:ext xmlns:c16="http://schemas.microsoft.com/office/drawing/2014/chart" uri="{C3380CC4-5D6E-409C-BE32-E72D297353CC}">
              <c16:uniqueId val="{00000003-AF05-4676-9BF4-7B2EF4808BC2}"/>
            </c:ext>
          </c:extLst>
        </c:ser>
        <c:ser>
          <c:idx val="0"/>
          <c:order val="2"/>
          <c:tx>
            <c:v>Passivo Circulante</c:v>
          </c:tx>
          <c:spPr>
            <a:solidFill>
              <a:srgbClr val="CC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0.20566303446211934</c:v>
              </c:pt>
            </c:numLit>
          </c:val>
          <c:extLst>
            <c:ext xmlns:c16="http://schemas.microsoft.com/office/drawing/2014/chart" uri="{C3380CC4-5D6E-409C-BE32-E72D297353CC}">
              <c16:uniqueId val="{00000004-AF05-4676-9BF4-7B2EF4808BC2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gapWidth val="0"/>
        <c:gapDepth val="400"/>
        <c:shape val="box"/>
        <c:axId val="138015744"/>
        <c:axId val="138044544"/>
        <c:axId val="0"/>
      </c:bar3DChart>
      <c:catAx>
        <c:axId val="138015744"/>
        <c:scaling>
          <c:orientation val="minMax"/>
        </c:scaling>
        <c:delete val="1"/>
        <c:axPos val="b"/>
        <c:majorTickMark val="out"/>
        <c:minorTickMark val="none"/>
        <c:tickLblPos val="none"/>
        <c:crossAx val="138044544"/>
        <c:crosses val="autoZero"/>
        <c:auto val="1"/>
        <c:lblAlgn val="ctr"/>
        <c:lblOffset val="100"/>
        <c:noMultiLvlLbl val="0"/>
      </c:catAx>
      <c:valAx>
        <c:axId val="1380445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38015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9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1"/>
          <c:order val="0"/>
          <c:tx>
            <c:v>Recursos Próprios</c:v>
          </c:tx>
          <c:spPr>
            <a:solidFill>
              <a:srgbClr val="99CCFF"/>
            </a:solidFill>
            <a:ln w="3175">
              <a:solidFill>
                <a:srgbClr val="333399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0.59347566948659103</c:v>
              </c:pt>
            </c:numLit>
          </c:val>
          <c:extLst>
            <c:ext xmlns:c16="http://schemas.microsoft.com/office/drawing/2014/chart" uri="{C3380CC4-5D6E-409C-BE32-E72D297353CC}">
              <c16:uniqueId val="{00000000-C00E-4040-AC74-4FADFD6C4E96}"/>
            </c:ext>
          </c:extLst>
        </c:ser>
        <c:ser>
          <c:idx val="0"/>
          <c:order val="1"/>
          <c:tx>
            <c:v>Recursos de Terceiros Onerosos</c:v>
          </c:tx>
          <c:spPr>
            <a:solidFill>
              <a:srgbClr val="FFCC99"/>
            </a:solidFill>
            <a:ln w="3175">
              <a:solidFill>
                <a:srgbClr val="8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0.40652433051340808</c:v>
              </c:pt>
            </c:numLit>
          </c:val>
          <c:extLst>
            <c:ext xmlns:c16="http://schemas.microsoft.com/office/drawing/2014/chart" uri="{C3380CC4-5D6E-409C-BE32-E72D297353CC}">
              <c16:uniqueId val="{00000001-C00E-4040-AC74-4FADFD6C4E96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</c:dLbls>
        <c:gapWidth val="0"/>
        <c:gapDepth val="500"/>
        <c:shape val="box"/>
        <c:axId val="125484032"/>
        <c:axId val="133811008"/>
        <c:axId val="0"/>
      </c:bar3DChart>
      <c:catAx>
        <c:axId val="125484032"/>
        <c:scaling>
          <c:orientation val="minMax"/>
        </c:scaling>
        <c:delete val="1"/>
        <c:axPos val="b"/>
        <c:majorTickMark val="out"/>
        <c:minorTickMark val="none"/>
        <c:tickLblPos val="none"/>
        <c:crossAx val="133811008"/>
        <c:crosses val="autoZero"/>
        <c:auto val="1"/>
        <c:lblAlgn val="ctr"/>
        <c:lblOffset val="100"/>
        <c:noMultiLvlLbl val="0"/>
      </c:catAx>
      <c:valAx>
        <c:axId val="13381100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25484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6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2"/>
          <c:order val="0"/>
          <c:tx>
            <c:v>Permanente</c:v>
          </c:tx>
          <c:spPr>
            <a:solidFill>
              <a:srgbClr val="00CC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C12-45EF-A96E-39CDB0F3E3C7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0.67392933289163748</c:v>
              </c:pt>
            </c:numLit>
          </c:val>
          <c:extLst>
            <c:ext xmlns:c16="http://schemas.microsoft.com/office/drawing/2014/chart" uri="{C3380CC4-5D6E-409C-BE32-E72D297353CC}">
              <c16:uniqueId val="{00000002-8C12-45EF-A96E-39CDB0F3E3C7}"/>
            </c:ext>
          </c:extLst>
        </c:ser>
        <c:ser>
          <c:idx val="1"/>
          <c:order val="1"/>
          <c:tx>
            <c:v>Realizável a Longo Prazo</c:v>
          </c:tx>
          <c:spPr>
            <a:solidFill>
              <a:srgbClr val="FFCC99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9.5243033060903259E-2</c:v>
              </c:pt>
            </c:numLit>
          </c:val>
          <c:extLst>
            <c:ext xmlns:c16="http://schemas.microsoft.com/office/drawing/2014/chart" uri="{C3380CC4-5D6E-409C-BE32-E72D297353CC}">
              <c16:uniqueId val="{00000003-8C12-45EF-A96E-39CDB0F3E3C7}"/>
            </c:ext>
          </c:extLst>
        </c:ser>
        <c:ser>
          <c:idx val="0"/>
          <c:order val="2"/>
          <c:tx>
            <c:v>Ativo Circulante</c:v>
          </c:tx>
          <c:spPr>
            <a:solidFill>
              <a:srgbClr val="CC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0.23082763404746337</c:v>
              </c:pt>
            </c:numLit>
          </c:val>
          <c:extLst>
            <c:ext xmlns:c16="http://schemas.microsoft.com/office/drawing/2014/chart" uri="{C3380CC4-5D6E-409C-BE32-E72D297353CC}">
              <c16:uniqueId val="{00000004-8C12-45EF-A96E-39CDB0F3E3C7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gapWidth val="0"/>
        <c:gapDepth val="400"/>
        <c:shape val="box"/>
        <c:axId val="138016768"/>
        <c:axId val="138046272"/>
        <c:axId val="0"/>
      </c:bar3DChart>
      <c:catAx>
        <c:axId val="138016768"/>
        <c:scaling>
          <c:orientation val="minMax"/>
        </c:scaling>
        <c:delete val="1"/>
        <c:axPos val="b"/>
        <c:majorTickMark val="out"/>
        <c:minorTickMark val="none"/>
        <c:tickLblPos val="none"/>
        <c:crossAx val="138046272"/>
        <c:crosses val="autoZero"/>
        <c:auto val="1"/>
        <c:lblAlgn val="ctr"/>
        <c:lblOffset val="100"/>
        <c:noMultiLvlLbl val="0"/>
      </c:catAx>
      <c:valAx>
        <c:axId val="13804627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38016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9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1"/>
          <c:order val="0"/>
          <c:tx>
            <c:v>Recursos Próprios</c:v>
          </c:tx>
          <c:spPr>
            <a:solidFill>
              <a:srgbClr val="99CCFF"/>
            </a:solidFill>
            <a:ln w="3175">
              <a:solidFill>
                <a:srgbClr val="333399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0.760366198560537</c:v>
              </c:pt>
            </c:numLit>
          </c:val>
          <c:extLst>
            <c:ext xmlns:c16="http://schemas.microsoft.com/office/drawing/2014/chart" uri="{C3380CC4-5D6E-409C-BE32-E72D297353CC}">
              <c16:uniqueId val="{00000000-2A47-4CA6-B8F7-F8C7A60CA8E5}"/>
            </c:ext>
          </c:extLst>
        </c:ser>
        <c:ser>
          <c:idx val="0"/>
          <c:order val="1"/>
          <c:tx>
            <c:v>Recursos de Terceiros Onerosos</c:v>
          </c:tx>
          <c:spPr>
            <a:solidFill>
              <a:srgbClr val="FFCC99"/>
            </a:solidFill>
            <a:ln w="3175">
              <a:solidFill>
                <a:srgbClr val="8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0.23963380143946231</c:v>
              </c:pt>
            </c:numLit>
          </c:val>
          <c:extLst>
            <c:ext xmlns:c16="http://schemas.microsoft.com/office/drawing/2014/chart" uri="{C3380CC4-5D6E-409C-BE32-E72D297353CC}">
              <c16:uniqueId val="{00000001-2A47-4CA6-B8F7-F8C7A60CA8E5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</c:dLbls>
        <c:gapWidth val="0"/>
        <c:gapDepth val="500"/>
        <c:shape val="box"/>
        <c:axId val="138018304"/>
        <c:axId val="138048000"/>
        <c:axId val="0"/>
      </c:bar3DChart>
      <c:catAx>
        <c:axId val="138018304"/>
        <c:scaling>
          <c:orientation val="minMax"/>
        </c:scaling>
        <c:delete val="1"/>
        <c:axPos val="b"/>
        <c:majorTickMark val="out"/>
        <c:minorTickMark val="none"/>
        <c:tickLblPos val="none"/>
        <c:crossAx val="138048000"/>
        <c:crosses val="autoZero"/>
        <c:auto val="1"/>
        <c:lblAlgn val="ctr"/>
        <c:lblOffset val="100"/>
        <c:noMultiLvlLbl val="0"/>
      </c:catAx>
      <c:valAx>
        <c:axId val="13804800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380183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hPercent val="18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1"/>
          <c:order val="0"/>
          <c:tx>
            <c:v>Investimento</c:v>
          </c:tx>
          <c:spPr>
            <a:solidFill>
              <a:srgbClr val="CCFFCC"/>
            </a:solidFill>
            <a:ln w="3175">
              <a:solidFill>
                <a:srgbClr val="008000"/>
              </a:solidFill>
              <a:prstDash val="solid"/>
            </a:ln>
          </c:spPr>
          <c:invertIfNegative val="0"/>
          <c:dLbls>
            <c:dLbl>
              <c:idx val="0"/>
              <c:numFmt formatCode="#,##0_);\(#,##0\)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B3-44E8-858D-031CAF709FA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159859831</c:v>
              </c:pt>
            </c:numLit>
          </c:val>
          <c:extLst>
            <c:ext xmlns:c16="http://schemas.microsoft.com/office/drawing/2014/chart" uri="{C3380CC4-5D6E-409C-BE32-E72D297353CC}">
              <c16:uniqueId val="{00000001-52B3-44E8-858D-031CAF709FA4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</c:dLbls>
        <c:gapWidth val="0"/>
        <c:gapDepth val="500"/>
        <c:shape val="box"/>
        <c:axId val="138457600"/>
        <c:axId val="138049728"/>
        <c:axId val="0"/>
      </c:bar3DChart>
      <c:catAx>
        <c:axId val="138457600"/>
        <c:scaling>
          <c:orientation val="minMax"/>
        </c:scaling>
        <c:delete val="1"/>
        <c:axPos val="b"/>
        <c:majorTickMark val="out"/>
        <c:minorTickMark val="none"/>
        <c:tickLblPos val="none"/>
        <c:crossAx val="138049728"/>
        <c:crosses val="autoZero"/>
        <c:auto val="1"/>
        <c:lblAlgn val="ctr"/>
        <c:lblOffset val="100"/>
        <c:noMultiLvlLbl val="0"/>
      </c:catAx>
      <c:valAx>
        <c:axId val="13804972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3845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9"/>
      <c:rotY val="20"/>
      <c:depthPercent val="30"/>
      <c:rAngAx val="1"/>
    </c:view3D>
    <c:floor>
      <c:thickness val="0"/>
      <c:spPr>
        <a:noFill/>
        <a:ln w="3175">
          <a:solidFill>
            <a:srgbClr val="FFFFFF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1"/>
          <c:order val="0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8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pt-BR"/>
                      <a:t>Ativo Não Circulante; 78,2%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10-4D29-A51B-B409BD55094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'Representação Gráfica SITE'!$B$4</c:f>
              <c:numCache>
                <c:formatCode>0.0%</c:formatCode>
                <c:ptCount val="1"/>
                <c:pt idx="0">
                  <c:v>0.72996804169879448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10-4D29-A51B-B409BD550946}"/>
            </c:ext>
          </c:extLst>
        </c:ser>
        <c:ser>
          <c:idx val="0"/>
          <c:order val="1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098255034839091E-2"/>
                  <c:y val="-9.8109895353991061E-2"/>
                </c:manualLayout>
              </c:layout>
              <c:tx>
                <c:rich>
                  <a:bodyPr/>
                  <a:lstStyle/>
                  <a:p>
                    <a:r>
                      <a:rPr lang="pt-BR"/>
                      <a:t>Ativo Circulante; 21,8%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10-4D29-A51B-B409BD55094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'Representação Gráfica SITE'!$B$2</c:f>
              <c:numCache>
                <c:formatCode>0.0%</c:formatCode>
                <c:ptCount val="1"/>
                <c:pt idx="0">
                  <c:v>0.17104116564010366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10-4D29-A51B-B409BD550946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</c:dLbls>
        <c:gapWidth val="60"/>
        <c:gapDepth val="500"/>
        <c:shape val="box"/>
        <c:axId val="138458624"/>
        <c:axId val="138690560"/>
        <c:axId val="0"/>
      </c:bar3DChart>
      <c:catAx>
        <c:axId val="138458624"/>
        <c:scaling>
          <c:orientation val="minMax"/>
        </c:scaling>
        <c:delete val="1"/>
        <c:axPos val="b"/>
        <c:majorTickMark val="out"/>
        <c:minorTickMark val="none"/>
        <c:tickLblPos val="none"/>
        <c:crossAx val="138690560"/>
        <c:crosses val="autoZero"/>
        <c:auto val="1"/>
        <c:lblAlgn val="ctr"/>
        <c:lblOffset val="100"/>
        <c:noMultiLvlLbl val="0"/>
      </c:catAx>
      <c:valAx>
        <c:axId val="13869056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38458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82"/>
      <c:rotY val="20"/>
      <c:depthPercent val="30"/>
      <c:rAngAx val="1"/>
    </c:view3D>
    <c:floor>
      <c:thickness val="0"/>
      <c:spPr>
        <a:noFill/>
        <a:ln w="3175">
          <a:solidFill>
            <a:srgbClr val="FFFFFF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2"/>
          <c:order val="0"/>
          <c:tx>
            <c:strRef>
              <c:f>'Representação Gráfica SITE'!$A$8</c:f>
              <c:strCache>
                <c:ptCount val="1"/>
                <c:pt idx="0">
                  <c:v>Patrimônio Líquido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'Representação Gráfica SITE'!$B$8</c:f>
              <c:numCache>
                <c:formatCode>0.0%</c:formatCode>
                <c:ptCount val="1"/>
                <c:pt idx="0">
                  <c:v>0.33162670313655629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A9-47E7-ACD8-AF04F28C7425}"/>
            </c:ext>
          </c:extLst>
        </c:ser>
        <c:ser>
          <c:idx val="1"/>
          <c:order val="1"/>
          <c:tx>
            <c:strRef>
              <c:f>'Representação Gráfica SITE'!$A$6</c:f>
              <c:strCache>
                <c:ptCount val="1"/>
                <c:pt idx="0">
                  <c:v>Passivo Circulante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1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pt-BR"/>
                      <a:t>Passivo Não Circulante; 78,2%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A9-47E7-ACD8-AF04F28C742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'Representação Gráfica SITE'!$B$6</c:f>
              <c:numCache>
                <c:formatCode>0.0%</c:formatCode>
                <c:ptCount val="1"/>
                <c:pt idx="0">
                  <c:v>0.11393683572188999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A9-47E7-ACD8-AF04F28C7425}"/>
            </c:ext>
          </c:extLst>
        </c:ser>
        <c:ser>
          <c:idx val="0"/>
          <c:order val="2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9.7828088352275074E-3"/>
                  <c:y val="-8.3216170643292744E-2"/>
                </c:manualLayout>
              </c:layout>
              <c:tx>
                <c:rich>
                  <a:bodyPr/>
                  <a:lstStyle/>
                  <a:p>
                    <a:r>
                      <a:rPr lang="pt-BR"/>
                      <a:t>Passivo Circulante; 21,8%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A9-47E7-ACD8-AF04F28C742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'Representação Gráfica SITE'!$B$7</c:f>
              <c:numCache>
                <c:formatCode>0.0%</c:formatCode>
                <c:ptCount val="1"/>
                <c:pt idx="0">
                  <c:v>0.55443646114155376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A9-47E7-ACD8-AF04F28C7425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</c:dLbls>
        <c:gapWidth val="60"/>
        <c:gapDepth val="500"/>
        <c:shape val="box"/>
        <c:axId val="138460672"/>
        <c:axId val="138692288"/>
        <c:axId val="0"/>
      </c:bar3DChart>
      <c:catAx>
        <c:axId val="138460672"/>
        <c:scaling>
          <c:orientation val="minMax"/>
        </c:scaling>
        <c:delete val="1"/>
        <c:axPos val="b"/>
        <c:majorTickMark val="out"/>
        <c:minorTickMark val="none"/>
        <c:tickLblPos val="none"/>
        <c:crossAx val="138692288"/>
        <c:crosses val="autoZero"/>
        <c:auto val="1"/>
        <c:lblAlgn val="ctr"/>
        <c:lblOffset val="100"/>
        <c:noMultiLvlLbl val="0"/>
      </c:catAx>
      <c:valAx>
        <c:axId val="13869228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38460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7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4562866067493187E-3"/>
          <c:y val="1.2195140105665411E-2"/>
          <c:w val="0.95272087562998342"/>
          <c:h val="0.96341606834756366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'Representação Gráfica SITE'!$A$8</c:f>
              <c:strCache>
                <c:ptCount val="1"/>
                <c:pt idx="0">
                  <c:v>Patrimônio Líquido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760441292356129E-2"/>
                  <c:y val="-4.0650406504065782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1F-46D5-A86D-34D9495CD5A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'Representação Gráfica SITE'!$B$8</c:f>
              <c:numCache>
                <c:formatCode>0.0%</c:formatCode>
                <c:ptCount val="1"/>
                <c:pt idx="0">
                  <c:v>0.33162670313655629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1F-46D5-A86D-34D9495CD5AA}"/>
            </c:ext>
          </c:extLst>
        </c:ser>
        <c:ser>
          <c:idx val="1"/>
          <c:order val="1"/>
          <c:tx>
            <c:strRef>
              <c:f>'Representação Gráfica SITE'!$A$7</c:f>
              <c:strCache>
                <c:ptCount val="1"/>
                <c:pt idx="0">
                  <c:v>Exigível no Longo Prazo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760441292356184E-2"/>
                  <c:y val="-3.7262442169814612E-1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1F-46D5-A86D-34D9495CD5A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'Representação Gráfica SITE'!$B$7</c:f>
              <c:numCache>
                <c:formatCode>0.0%</c:formatCode>
                <c:ptCount val="1"/>
                <c:pt idx="0">
                  <c:v>0.55443646114155376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1F-46D5-A86D-34D9495CD5AA}"/>
            </c:ext>
          </c:extLst>
        </c:ser>
        <c:ser>
          <c:idx val="2"/>
          <c:order val="2"/>
          <c:tx>
            <c:strRef>
              <c:f>'Representação Gráfica SITE'!$A$6</c:f>
              <c:strCache>
                <c:ptCount val="1"/>
                <c:pt idx="0">
                  <c:v>Passivo Circulante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E1F-46D5-A86D-34D9495CD5AA}"/>
              </c:ext>
            </c:extLst>
          </c:dPt>
          <c:dLbls>
            <c:dLbl>
              <c:idx val="0"/>
              <c:layout>
                <c:manualLayout>
                  <c:x val="3.9545429161780311E-2"/>
                  <c:y val="5.1845272389731767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5621749408983444"/>
                      <c:h val="0.138353818577555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E1F-46D5-A86D-34D9495CD5A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'Representação Gráfica SITE'!$B$6</c:f>
              <c:numCache>
                <c:formatCode>0.0%</c:formatCode>
                <c:ptCount val="1"/>
                <c:pt idx="0">
                  <c:v>0.11393683572188999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1F-46D5-A86D-34D9495CD5AA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gapWidth val="0"/>
        <c:gapDepth val="400"/>
        <c:shape val="box"/>
        <c:axId val="139035648"/>
        <c:axId val="138694592"/>
        <c:axId val="0"/>
      </c:bar3DChart>
      <c:catAx>
        <c:axId val="139035648"/>
        <c:scaling>
          <c:orientation val="minMax"/>
        </c:scaling>
        <c:delete val="1"/>
        <c:axPos val="b"/>
        <c:majorTickMark val="out"/>
        <c:minorTickMark val="none"/>
        <c:tickLblPos val="none"/>
        <c:crossAx val="138694592"/>
        <c:crosses val="autoZero"/>
        <c:auto val="1"/>
        <c:lblAlgn val="ctr"/>
        <c:lblOffset val="100"/>
        <c:noMultiLvlLbl val="0"/>
      </c:catAx>
      <c:valAx>
        <c:axId val="13869459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39035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5923486031845046E-3"/>
          <c:y val="1.2195140105665411E-2"/>
          <c:w val="0.94964251171526459"/>
          <c:h val="0.96341606834756366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'Representação Gráfica SITE'!$A$4</c:f>
              <c:strCache>
                <c:ptCount val="1"/>
                <c:pt idx="0">
                  <c:v>Permanente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'Representação Gráfica SITE'!$B$4</c:f>
              <c:numCache>
                <c:formatCode>0.0%</c:formatCode>
                <c:ptCount val="1"/>
                <c:pt idx="0">
                  <c:v>0.72996804169879448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E8-4B2B-84E2-F8839CDB100B}"/>
            </c:ext>
          </c:extLst>
        </c:ser>
        <c:ser>
          <c:idx val="1"/>
          <c:order val="1"/>
          <c:tx>
            <c:strRef>
              <c:f>'Representação Gráfica SITE'!$A$3</c:f>
              <c:strCache>
                <c:ptCount val="1"/>
                <c:pt idx="0">
                  <c:v>Realizável a Longo Prazo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3573015603265421E-2"/>
                  <c:y val="2.4390403943409477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44607513988808944"/>
                      <c:h val="0.138353818577555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CE8-4B2B-84E2-F8839CDB100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'Representação Gráfica SITE'!$B$3</c:f>
              <c:numCache>
                <c:formatCode>0.0%</c:formatCode>
                <c:ptCount val="1"/>
                <c:pt idx="0">
                  <c:v>9.8990792661101848E-2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E8-4B2B-84E2-F8839CDB100B}"/>
            </c:ext>
          </c:extLst>
        </c:ser>
        <c:ser>
          <c:idx val="2"/>
          <c:order val="2"/>
          <c:tx>
            <c:strRef>
              <c:f>'Representação Gráfica SITE'!$A$2</c:f>
              <c:strCache>
                <c:ptCount val="1"/>
                <c:pt idx="0">
                  <c:v>Ativo Circulante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CE8-4B2B-84E2-F8839CDB100B}"/>
              </c:ext>
            </c:extLst>
          </c:dPt>
          <c:dLbls>
            <c:dLbl>
              <c:idx val="0"/>
              <c:layout>
                <c:manualLayout>
                  <c:x val="2.0099070350019198E-2"/>
                  <c:y val="-1.2572818641572243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E8-4B2B-84E2-F8839CDB100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'Representação Gráfica SITE'!$B$2</c:f>
              <c:numCache>
                <c:formatCode>0.0%</c:formatCode>
                <c:ptCount val="1"/>
                <c:pt idx="0">
                  <c:v>0.17104116564010366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E8-4B2B-84E2-F8839CDB100B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gapWidth val="0"/>
        <c:gapDepth val="400"/>
        <c:shape val="box"/>
        <c:axId val="139036672"/>
        <c:axId val="138696896"/>
        <c:axId val="0"/>
      </c:bar3DChart>
      <c:catAx>
        <c:axId val="139036672"/>
        <c:scaling>
          <c:orientation val="minMax"/>
        </c:scaling>
        <c:delete val="1"/>
        <c:axPos val="b"/>
        <c:majorTickMark val="out"/>
        <c:minorTickMark val="none"/>
        <c:tickLblPos val="none"/>
        <c:crossAx val="138696896"/>
        <c:crosses val="autoZero"/>
        <c:auto val="1"/>
        <c:lblAlgn val="ctr"/>
        <c:lblOffset val="100"/>
        <c:noMultiLvlLbl val="0"/>
      </c:catAx>
      <c:valAx>
        <c:axId val="13869689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39036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6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2"/>
          <c:order val="0"/>
          <c:tx>
            <c:v>Patrimônio Líquido</c:v>
          </c:tx>
          <c:spPr>
            <a:solidFill>
              <a:srgbClr val="00CC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ACF-455D-89FB-94D4FE5639B1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0.37660145392140998</c:v>
              </c:pt>
            </c:numLit>
          </c:val>
          <c:extLst>
            <c:ext xmlns:c16="http://schemas.microsoft.com/office/drawing/2014/chart" uri="{C3380CC4-5D6E-409C-BE32-E72D297353CC}">
              <c16:uniqueId val="{00000002-DACF-455D-89FB-94D4FE5639B1}"/>
            </c:ext>
          </c:extLst>
        </c:ser>
        <c:ser>
          <c:idx val="1"/>
          <c:order val="1"/>
          <c:tx>
            <c:v>Exigível no Longo Prazo</c:v>
          </c:tx>
          <c:spPr>
            <a:solidFill>
              <a:srgbClr val="FFCC99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0.32268191694798987</c:v>
              </c:pt>
            </c:numLit>
          </c:val>
          <c:extLst>
            <c:ext xmlns:c16="http://schemas.microsoft.com/office/drawing/2014/chart" uri="{C3380CC4-5D6E-409C-BE32-E72D297353CC}">
              <c16:uniqueId val="{00000003-DACF-455D-89FB-94D4FE5639B1}"/>
            </c:ext>
          </c:extLst>
        </c:ser>
        <c:ser>
          <c:idx val="0"/>
          <c:order val="2"/>
          <c:tx>
            <c:v>Passivo Circulante</c:v>
          </c:tx>
          <c:spPr>
            <a:solidFill>
              <a:srgbClr val="CC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0.30071662913059932</c:v>
              </c:pt>
            </c:numLit>
          </c:val>
          <c:extLst>
            <c:ext xmlns:c16="http://schemas.microsoft.com/office/drawing/2014/chart" uri="{C3380CC4-5D6E-409C-BE32-E72D297353CC}">
              <c16:uniqueId val="{00000004-DACF-455D-89FB-94D4FE5639B1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gapWidth val="0"/>
        <c:gapDepth val="400"/>
        <c:shape val="box"/>
        <c:axId val="139038208"/>
        <c:axId val="139173888"/>
        <c:axId val="0"/>
      </c:bar3DChart>
      <c:catAx>
        <c:axId val="139038208"/>
        <c:scaling>
          <c:orientation val="minMax"/>
        </c:scaling>
        <c:delete val="1"/>
        <c:axPos val="b"/>
        <c:majorTickMark val="out"/>
        <c:minorTickMark val="none"/>
        <c:tickLblPos val="none"/>
        <c:crossAx val="139173888"/>
        <c:crosses val="autoZero"/>
        <c:auto val="1"/>
        <c:lblAlgn val="ctr"/>
        <c:lblOffset val="100"/>
        <c:noMultiLvlLbl val="0"/>
      </c:catAx>
      <c:valAx>
        <c:axId val="13917388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390382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6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2"/>
          <c:order val="0"/>
          <c:tx>
            <c:v>Permanente</c:v>
          </c:tx>
          <c:spPr>
            <a:solidFill>
              <a:srgbClr val="00CC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60E-42B3-B322-3B627EBD0041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0.38831611682778605</c:v>
              </c:pt>
            </c:numLit>
          </c:val>
          <c:extLst>
            <c:ext xmlns:c16="http://schemas.microsoft.com/office/drawing/2014/chart" uri="{C3380CC4-5D6E-409C-BE32-E72D297353CC}">
              <c16:uniqueId val="{00000002-860E-42B3-B322-3B627EBD0041}"/>
            </c:ext>
          </c:extLst>
        </c:ser>
        <c:ser>
          <c:idx val="1"/>
          <c:order val="1"/>
          <c:tx>
            <c:v>Realizável a Longo Prazo</c:v>
          </c:tx>
          <c:spPr>
            <a:solidFill>
              <a:srgbClr val="FFCC99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0.24803058074681628</c:v>
              </c:pt>
            </c:numLit>
          </c:val>
          <c:extLst>
            <c:ext xmlns:c16="http://schemas.microsoft.com/office/drawing/2014/chart" uri="{C3380CC4-5D6E-409C-BE32-E72D297353CC}">
              <c16:uniqueId val="{00000003-860E-42B3-B322-3B627EBD0041}"/>
            </c:ext>
          </c:extLst>
        </c:ser>
        <c:ser>
          <c:idx val="0"/>
          <c:order val="2"/>
          <c:tx>
            <c:v>Ativo Circulante</c:v>
          </c:tx>
          <c:spPr>
            <a:solidFill>
              <a:srgbClr val="CC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275" b="1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pt-BR"/>
                      <a:t>Ativo Circulante
21,8%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0E-42B3-B322-3B627EBD004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0.3636533024254</c:v>
              </c:pt>
            </c:numLit>
          </c:val>
          <c:extLst>
            <c:ext xmlns:c16="http://schemas.microsoft.com/office/drawing/2014/chart" uri="{C3380CC4-5D6E-409C-BE32-E72D297353CC}">
              <c16:uniqueId val="{00000005-860E-42B3-B322-3B627EBD0041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gapWidth val="0"/>
        <c:gapDepth val="400"/>
        <c:shape val="box"/>
        <c:axId val="139220480"/>
        <c:axId val="139175616"/>
        <c:axId val="0"/>
      </c:bar3DChart>
      <c:catAx>
        <c:axId val="139220480"/>
        <c:scaling>
          <c:orientation val="minMax"/>
        </c:scaling>
        <c:delete val="1"/>
        <c:axPos val="b"/>
        <c:majorTickMark val="out"/>
        <c:minorTickMark val="none"/>
        <c:tickLblPos val="none"/>
        <c:crossAx val="139175616"/>
        <c:crosses val="autoZero"/>
        <c:auto val="1"/>
        <c:lblAlgn val="ctr"/>
        <c:lblOffset val="100"/>
        <c:noMultiLvlLbl val="0"/>
      </c:catAx>
      <c:valAx>
        <c:axId val="13917561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3922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6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2"/>
          <c:order val="0"/>
          <c:tx>
            <c:v>Patrimônio Líquido</c:v>
          </c:tx>
          <c:spPr>
            <a:solidFill>
              <a:srgbClr val="00CC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D32-47EA-905E-2FFC894DF6A1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0.39234111025703655</c:v>
              </c:pt>
            </c:numLit>
          </c:val>
          <c:extLst>
            <c:ext xmlns:c16="http://schemas.microsoft.com/office/drawing/2014/chart" uri="{C3380CC4-5D6E-409C-BE32-E72D297353CC}">
              <c16:uniqueId val="{00000002-CD32-47EA-905E-2FFC894DF6A1}"/>
            </c:ext>
          </c:extLst>
        </c:ser>
        <c:ser>
          <c:idx val="1"/>
          <c:order val="1"/>
          <c:tx>
            <c:v>Exigível no Longo Prazo</c:v>
          </c:tx>
          <c:spPr>
            <a:solidFill>
              <a:srgbClr val="FFCC99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0.31675193879353403</c:v>
              </c:pt>
            </c:numLit>
          </c:val>
          <c:extLst>
            <c:ext xmlns:c16="http://schemas.microsoft.com/office/drawing/2014/chart" uri="{C3380CC4-5D6E-409C-BE32-E72D297353CC}">
              <c16:uniqueId val="{00000003-CD32-47EA-905E-2FFC894DF6A1}"/>
            </c:ext>
          </c:extLst>
        </c:ser>
        <c:ser>
          <c:idx val="0"/>
          <c:order val="2"/>
          <c:tx>
            <c:v>Passivo Circulante</c:v>
          </c:tx>
          <c:spPr>
            <a:solidFill>
              <a:srgbClr val="CC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0.29090695094943086</c:v>
              </c:pt>
            </c:numLit>
          </c:val>
          <c:extLst>
            <c:ext xmlns:c16="http://schemas.microsoft.com/office/drawing/2014/chart" uri="{C3380CC4-5D6E-409C-BE32-E72D297353CC}">
              <c16:uniqueId val="{00000004-CD32-47EA-905E-2FFC894DF6A1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gapWidth val="0"/>
        <c:gapDepth val="400"/>
        <c:shape val="box"/>
        <c:axId val="139222016"/>
        <c:axId val="139177344"/>
        <c:axId val="0"/>
      </c:bar3DChart>
      <c:catAx>
        <c:axId val="139222016"/>
        <c:scaling>
          <c:orientation val="minMax"/>
        </c:scaling>
        <c:delete val="1"/>
        <c:axPos val="b"/>
        <c:majorTickMark val="out"/>
        <c:minorTickMark val="none"/>
        <c:tickLblPos val="none"/>
        <c:crossAx val="139177344"/>
        <c:crosses val="autoZero"/>
        <c:auto val="1"/>
        <c:lblAlgn val="ctr"/>
        <c:lblOffset val="100"/>
        <c:noMultiLvlLbl val="0"/>
      </c:catAx>
      <c:valAx>
        <c:axId val="1391773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39222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hPercent val="18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1"/>
          <c:order val="0"/>
          <c:tx>
            <c:v>Investimento</c:v>
          </c:tx>
          <c:spPr>
            <a:solidFill>
              <a:srgbClr val="CCFFCC"/>
            </a:solidFill>
            <a:ln w="3175">
              <a:solidFill>
                <a:srgbClr val="008000"/>
              </a:solidFill>
              <a:prstDash val="solid"/>
            </a:ln>
          </c:spPr>
          <c:invertIfNegative val="0"/>
          <c:dLbls>
            <c:dLbl>
              <c:idx val="0"/>
              <c:numFmt formatCode="#,##0_);\(#,##0\)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AF-4622-AE21-32F18687947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42502905</c:v>
              </c:pt>
            </c:numLit>
          </c:val>
          <c:extLst>
            <c:ext xmlns:c16="http://schemas.microsoft.com/office/drawing/2014/chart" uri="{C3380CC4-5D6E-409C-BE32-E72D297353CC}">
              <c16:uniqueId val="{00000001-14AF-4622-AE21-32F186879475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</c:dLbls>
        <c:gapWidth val="0"/>
        <c:gapDepth val="500"/>
        <c:shape val="box"/>
        <c:axId val="125484544"/>
        <c:axId val="133812736"/>
        <c:axId val="0"/>
      </c:bar3DChart>
      <c:catAx>
        <c:axId val="125484544"/>
        <c:scaling>
          <c:orientation val="minMax"/>
        </c:scaling>
        <c:delete val="1"/>
        <c:axPos val="b"/>
        <c:majorTickMark val="out"/>
        <c:minorTickMark val="none"/>
        <c:tickLblPos val="none"/>
        <c:crossAx val="133812736"/>
        <c:crosses val="autoZero"/>
        <c:auto val="1"/>
        <c:lblAlgn val="ctr"/>
        <c:lblOffset val="100"/>
        <c:noMultiLvlLbl val="0"/>
      </c:catAx>
      <c:valAx>
        <c:axId val="13381273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25484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6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2"/>
          <c:order val="0"/>
          <c:tx>
            <c:v>Permanente</c:v>
          </c:tx>
          <c:spPr>
            <a:solidFill>
              <a:srgbClr val="00CC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D89-4219-9438-27167109A045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0.39301521811290974</c:v>
              </c:pt>
            </c:numLit>
          </c:val>
          <c:extLst>
            <c:ext xmlns:c16="http://schemas.microsoft.com/office/drawing/2014/chart" uri="{C3380CC4-5D6E-409C-BE32-E72D297353CC}">
              <c16:uniqueId val="{00000002-DD89-4219-9438-27167109A045}"/>
            </c:ext>
          </c:extLst>
        </c:ser>
        <c:ser>
          <c:idx val="1"/>
          <c:order val="1"/>
          <c:tx>
            <c:v>Realizável a Longo Prazo</c:v>
          </c:tx>
          <c:spPr>
            <a:solidFill>
              <a:srgbClr val="FFCC99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0.15549744968626186</c:v>
              </c:pt>
            </c:numLit>
          </c:val>
          <c:extLst>
            <c:ext xmlns:c16="http://schemas.microsoft.com/office/drawing/2014/chart" uri="{C3380CC4-5D6E-409C-BE32-E72D297353CC}">
              <c16:uniqueId val="{00000003-DD89-4219-9438-27167109A045}"/>
            </c:ext>
          </c:extLst>
        </c:ser>
        <c:ser>
          <c:idx val="0"/>
          <c:order val="2"/>
          <c:tx>
            <c:v>Ativo Circulante</c:v>
          </c:tx>
          <c:spPr>
            <a:solidFill>
              <a:srgbClr val="CC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0.45148733220082798</c:v>
              </c:pt>
            </c:numLit>
          </c:val>
          <c:extLst>
            <c:ext xmlns:c16="http://schemas.microsoft.com/office/drawing/2014/chart" uri="{C3380CC4-5D6E-409C-BE32-E72D297353CC}">
              <c16:uniqueId val="{00000004-DD89-4219-9438-27167109A045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gapWidth val="0"/>
        <c:gapDepth val="400"/>
        <c:shape val="box"/>
        <c:axId val="139956224"/>
        <c:axId val="139179072"/>
        <c:axId val="0"/>
      </c:bar3DChart>
      <c:catAx>
        <c:axId val="139956224"/>
        <c:scaling>
          <c:orientation val="minMax"/>
        </c:scaling>
        <c:delete val="1"/>
        <c:axPos val="b"/>
        <c:majorTickMark val="out"/>
        <c:minorTickMark val="none"/>
        <c:tickLblPos val="none"/>
        <c:crossAx val="139179072"/>
        <c:crosses val="autoZero"/>
        <c:auto val="1"/>
        <c:lblAlgn val="ctr"/>
        <c:lblOffset val="100"/>
        <c:noMultiLvlLbl val="0"/>
      </c:catAx>
      <c:valAx>
        <c:axId val="13917907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39956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6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2"/>
          <c:order val="0"/>
          <c:tx>
            <c:v>Patrimônio Líquido</c:v>
          </c:tx>
          <c:spPr>
            <a:solidFill>
              <a:srgbClr val="00CC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01B-4E89-BF76-A89C4A0B35FD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0.35085452632047193</c:v>
              </c:pt>
            </c:numLit>
          </c:val>
          <c:extLst>
            <c:ext xmlns:c16="http://schemas.microsoft.com/office/drawing/2014/chart" uri="{C3380CC4-5D6E-409C-BE32-E72D297353CC}">
              <c16:uniqueId val="{00000002-101B-4E89-BF76-A89C4A0B35FD}"/>
            </c:ext>
          </c:extLst>
        </c:ser>
        <c:ser>
          <c:idx val="1"/>
          <c:order val="1"/>
          <c:tx>
            <c:v>Exigível no Longo Prazo</c:v>
          </c:tx>
          <c:spPr>
            <a:solidFill>
              <a:srgbClr val="FFCC99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0.34864171716408532</c:v>
              </c:pt>
            </c:numLit>
          </c:val>
          <c:extLst>
            <c:ext xmlns:c16="http://schemas.microsoft.com/office/drawing/2014/chart" uri="{C3380CC4-5D6E-409C-BE32-E72D297353CC}">
              <c16:uniqueId val="{00000003-101B-4E89-BF76-A89C4A0B35FD}"/>
            </c:ext>
          </c:extLst>
        </c:ser>
        <c:ser>
          <c:idx val="0"/>
          <c:order val="2"/>
          <c:tx>
            <c:v>Passivo Circulante</c:v>
          </c:tx>
          <c:spPr>
            <a:solidFill>
              <a:srgbClr val="CC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0.30050375651543976</c:v>
              </c:pt>
            </c:numLit>
          </c:val>
          <c:extLst>
            <c:ext xmlns:c16="http://schemas.microsoft.com/office/drawing/2014/chart" uri="{C3380CC4-5D6E-409C-BE32-E72D297353CC}">
              <c16:uniqueId val="{00000004-101B-4E89-BF76-A89C4A0B35FD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gapWidth val="0"/>
        <c:gapDepth val="400"/>
        <c:shape val="box"/>
        <c:axId val="139957760"/>
        <c:axId val="139180800"/>
        <c:axId val="0"/>
      </c:bar3DChart>
      <c:catAx>
        <c:axId val="139957760"/>
        <c:scaling>
          <c:orientation val="minMax"/>
        </c:scaling>
        <c:delete val="1"/>
        <c:axPos val="b"/>
        <c:majorTickMark val="out"/>
        <c:minorTickMark val="none"/>
        <c:tickLblPos val="none"/>
        <c:crossAx val="139180800"/>
        <c:crosses val="autoZero"/>
        <c:auto val="1"/>
        <c:lblAlgn val="ctr"/>
        <c:lblOffset val="100"/>
        <c:noMultiLvlLbl val="0"/>
      </c:catAx>
      <c:valAx>
        <c:axId val="13918080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39957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6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2"/>
          <c:order val="0"/>
          <c:tx>
            <c:v>Permanente</c:v>
          </c:tx>
          <c:spPr>
            <a:solidFill>
              <a:srgbClr val="00CC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ED7-48D4-A901-15C7A39EE8D6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0.43458975286490287</c:v>
              </c:pt>
            </c:numLit>
          </c:val>
          <c:extLst>
            <c:ext xmlns:c16="http://schemas.microsoft.com/office/drawing/2014/chart" uri="{C3380CC4-5D6E-409C-BE32-E72D297353CC}">
              <c16:uniqueId val="{00000002-8ED7-48D4-A901-15C7A39EE8D6}"/>
            </c:ext>
          </c:extLst>
        </c:ser>
        <c:ser>
          <c:idx val="1"/>
          <c:order val="1"/>
          <c:tx>
            <c:v>Realizável a Longo Prazo</c:v>
          </c:tx>
          <c:spPr>
            <a:solidFill>
              <a:srgbClr val="FFCC99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0.170273925946309</c:v>
              </c:pt>
            </c:numLit>
          </c:val>
          <c:extLst>
            <c:ext xmlns:c16="http://schemas.microsoft.com/office/drawing/2014/chart" uri="{C3380CC4-5D6E-409C-BE32-E72D297353CC}">
              <c16:uniqueId val="{00000003-8ED7-48D4-A901-15C7A39EE8D6}"/>
            </c:ext>
          </c:extLst>
        </c:ser>
        <c:ser>
          <c:idx val="0"/>
          <c:order val="2"/>
          <c:tx>
            <c:v>Ativo Circulante</c:v>
          </c:tx>
          <c:spPr>
            <a:solidFill>
              <a:srgbClr val="CC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0.39513632118879038</c:v>
              </c:pt>
            </c:numLit>
          </c:val>
          <c:extLst>
            <c:ext xmlns:c16="http://schemas.microsoft.com/office/drawing/2014/chart" uri="{C3380CC4-5D6E-409C-BE32-E72D297353CC}">
              <c16:uniqueId val="{00000004-8ED7-48D4-A901-15C7A39EE8D6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gapWidth val="0"/>
        <c:gapDepth val="400"/>
        <c:shape val="box"/>
        <c:axId val="139776000"/>
        <c:axId val="139698752"/>
        <c:axId val="0"/>
      </c:bar3DChart>
      <c:catAx>
        <c:axId val="139776000"/>
        <c:scaling>
          <c:orientation val="minMax"/>
        </c:scaling>
        <c:delete val="1"/>
        <c:axPos val="b"/>
        <c:majorTickMark val="out"/>
        <c:minorTickMark val="none"/>
        <c:tickLblPos val="none"/>
        <c:crossAx val="139698752"/>
        <c:crosses val="autoZero"/>
        <c:auto val="1"/>
        <c:lblAlgn val="ctr"/>
        <c:lblOffset val="100"/>
        <c:noMultiLvlLbl val="0"/>
      </c:catAx>
      <c:valAx>
        <c:axId val="13969875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39776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6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2"/>
          <c:order val="0"/>
          <c:tx>
            <c:v>Patrimônio Líquido</c:v>
          </c:tx>
          <c:spPr>
            <a:solidFill>
              <a:srgbClr val="00CC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C04-40B0-9070-6B71960DC0B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0.37654548287497874</c:v>
              </c:pt>
            </c:numLit>
          </c:val>
          <c:extLst>
            <c:ext xmlns:c16="http://schemas.microsoft.com/office/drawing/2014/chart" uri="{C3380CC4-5D6E-409C-BE32-E72D297353CC}">
              <c16:uniqueId val="{00000002-7C04-40B0-9070-6B71960DC0BF}"/>
            </c:ext>
          </c:extLst>
        </c:ser>
        <c:ser>
          <c:idx val="1"/>
          <c:order val="1"/>
          <c:tx>
            <c:v>Exigível no Longo Prazo</c:v>
          </c:tx>
          <c:spPr>
            <a:solidFill>
              <a:srgbClr val="FFCC99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0.35261342250339173</c:v>
              </c:pt>
            </c:numLit>
          </c:val>
          <c:extLst>
            <c:ext xmlns:c16="http://schemas.microsoft.com/office/drawing/2014/chart" uri="{C3380CC4-5D6E-409C-BE32-E72D297353CC}">
              <c16:uniqueId val="{00000003-7C04-40B0-9070-6B71960DC0BF}"/>
            </c:ext>
          </c:extLst>
        </c:ser>
        <c:ser>
          <c:idx val="0"/>
          <c:order val="2"/>
          <c:tx>
            <c:v>Passivo Circulante</c:v>
          </c:tx>
          <c:spPr>
            <a:solidFill>
              <a:srgbClr val="CC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0.27084109462162376</c:v>
              </c:pt>
            </c:numLit>
          </c:val>
          <c:extLst>
            <c:ext xmlns:c16="http://schemas.microsoft.com/office/drawing/2014/chart" uri="{C3380CC4-5D6E-409C-BE32-E72D297353CC}">
              <c16:uniqueId val="{00000004-7C04-40B0-9070-6B71960DC0BF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gapWidth val="0"/>
        <c:gapDepth val="400"/>
        <c:shape val="box"/>
        <c:axId val="139959296"/>
        <c:axId val="139700480"/>
        <c:axId val="0"/>
      </c:bar3DChart>
      <c:catAx>
        <c:axId val="139959296"/>
        <c:scaling>
          <c:orientation val="minMax"/>
        </c:scaling>
        <c:delete val="1"/>
        <c:axPos val="b"/>
        <c:majorTickMark val="out"/>
        <c:minorTickMark val="none"/>
        <c:tickLblPos val="none"/>
        <c:crossAx val="139700480"/>
        <c:crosses val="autoZero"/>
        <c:auto val="1"/>
        <c:lblAlgn val="ctr"/>
        <c:lblOffset val="100"/>
        <c:noMultiLvlLbl val="0"/>
      </c:catAx>
      <c:valAx>
        <c:axId val="13970048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39959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6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2"/>
          <c:order val="0"/>
          <c:tx>
            <c:v>Permanente</c:v>
          </c:tx>
          <c:spPr>
            <a:solidFill>
              <a:srgbClr val="00CC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66D-4013-A5B3-8767F4E848C3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0.49485407730794467</c:v>
              </c:pt>
            </c:numLit>
          </c:val>
          <c:extLst>
            <c:ext xmlns:c16="http://schemas.microsoft.com/office/drawing/2014/chart" uri="{C3380CC4-5D6E-409C-BE32-E72D297353CC}">
              <c16:uniqueId val="{00000002-B66D-4013-A5B3-8767F4E848C3}"/>
            </c:ext>
          </c:extLst>
        </c:ser>
        <c:ser>
          <c:idx val="1"/>
          <c:order val="1"/>
          <c:tx>
            <c:v>Realizável a Longo Prazo</c:v>
          </c:tx>
          <c:spPr>
            <a:solidFill>
              <a:srgbClr val="FFCC99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0.12441016808659312</c:v>
              </c:pt>
            </c:numLit>
          </c:val>
          <c:extLst>
            <c:ext xmlns:c16="http://schemas.microsoft.com/office/drawing/2014/chart" uri="{C3380CC4-5D6E-409C-BE32-E72D297353CC}">
              <c16:uniqueId val="{00000003-B66D-4013-A5B3-8767F4E848C3}"/>
            </c:ext>
          </c:extLst>
        </c:ser>
        <c:ser>
          <c:idx val="0"/>
          <c:order val="2"/>
          <c:tx>
            <c:v>Ativo Circulante</c:v>
          </c:tx>
          <c:spPr>
            <a:solidFill>
              <a:srgbClr val="CC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0.38073575460546399</c:v>
              </c:pt>
            </c:numLit>
          </c:val>
          <c:extLst>
            <c:ext xmlns:c16="http://schemas.microsoft.com/office/drawing/2014/chart" uri="{C3380CC4-5D6E-409C-BE32-E72D297353CC}">
              <c16:uniqueId val="{00000004-B66D-4013-A5B3-8767F4E848C3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gapWidth val="0"/>
        <c:gapDepth val="400"/>
        <c:shape val="box"/>
        <c:axId val="139778048"/>
        <c:axId val="139702208"/>
        <c:axId val="0"/>
      </c:bar3DChart>
      <c:catAx>
        <c:axId val="139778048"/>
        <c:scaling>
          <c:orientation val="minMax"/>
        </c:scaling>
        <c:delete val="1"/>
        <c:axPos val="b"/>
        <c:majorTickMark val="out"/>
        <c:minorTickMark val="none"/>
        <c:tickLblPos val="none"/>
        <c:crossAx val="139702208"/>
        <c:crosses val="autoZero"/>
        <c:auto val="1"/>
        <c:lblAlgn val="ctr"/>
        <c:lblOffset val="100"/>
        <c:noMultiLvlLbl val="0"/>
      </c:catAx>
      <c:valAx>
        <c:axId val="13970220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39778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6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2"/>
          <c:order val="0"/>
          <c:tx>
            <c:v>Patrimônio Líquido</c:v>
          </c:tx>
          <c:spPr>
            <a:solidFill>
              <a:srgbClr val="00CC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09B-46F5-97A9-3087F813C35E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0.40957760007893701</c:v>
              </c:pt>
            </c:numLit>
          </c:val>
          <c:extLst>
            <c:ext xmlns:c16="http://schemas.microsoft.com/office/drawing/2014/chart" uri="{C3380CC4-5D6E-409C-BE32-E72D297353CC}">
              <c16:uniqueId val="{00000002-D09B-46F5-97A9-3087F813C35E}"/>
            </c:ext>
          </c:extLst>
        </c:ser>
        <c:ser>
          <c:idx val="1"/>
          <c:order val="1"/>
          <c:tx>
            <c:v>Exigível no Longo Prazo</c:v>
          </c:tx>
          <c:spPr>
            <a:solidFill>
              <a:srgbClr val="FFCC99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0.36739029025514675</c:v>
              </c:pt>
            </c:numLit>
          </c:val>
          <c:extLst>
            <c:ext xmlns:c16="http://schemas.microsoft.com/office/drawing/2014/chart" uri="{C3380CC4-5D6E-409C-BE32-E72D297353CC}">
              <c16:uniqueId val="{00000003-D09B-46F5-97A9-3087F813C35E}"/>
            </c:ext>
          </c:extLst>
        </c:ser>
        <c:ser>
          <c:idx val="0"/>
          <c:order val="2"/>
          <c:tx>
            <c:v>Passivo Circulante</c:v>
          </c:tx>
          <c:spPr>
            <a:solidFill>
              <a:srgbClr val="CC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0.223032109665916</c:v>
              </c:pt>
            </c:numLit>
          </c:val>
          <c:extLst>
            <c:ext xmlns:c16="http://schemas.microsoft.com/office/drawing/2014/chart" uri="{C3380CC4-5D6E-409C-BE32-E72D297353CC}">
              <c16:uniqueId val="{00000004-D09B-46F5-97A9-3087F813C35E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gapWidth val="0"/>
        <c:gapDepth val="400"/>
        <c:shape val="box"/>
        <c:axId val="139779584"/>
        <c:axId val="139703936"/>
        <c:axId val="0"/>
      </c:bar3DChart>
      <c:catAx>
        <c:axId val="139779584"/>
        <c:scaling>
          <c:orientation val="minMax"/>
        </c:scaling>
        <c:delete val="1"/>
        <c:axPos val="b"/>
        <c:majorTickMark val="out"/>
        <c:minorTickMark val="none"/>
        <c:tickLblPos val="none"/>
        <c:crossAx val="139703936"/>
        <c:crosses val="autoZero"/>
        <c:auto val="1"/>
        <c:lblAlgn val="ctr"/>
        <c:lblOffset val="100"/>
        <c:noMultiLvlLbl val="0"/>
      </c:catAx>
      <c:valAx>
        <c:axId val="13970393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39779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6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2"/>
          <c:order val="0"/>
          <c:tx>
            <c:v>Permanente</c:v>
          </c:tx>
          <c:spPr>
            <a:solidFill>
              <a:srgbClr val="00CC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EE3-42D8-9E5D-A7B77BA909C9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0.58889778377691737</c:v>
              </c:pt>
            </c:numLit>
          </c:val>
          <c:extLst>
            <c:ext xmlns:c16="http://schemas.microsoft.com/office/drawing/2014/chart" uri="{C3380CC4-5D6E-409C-BE32-E72D297353CC}">
              <c16:uniqueId val="{00000002-0EE3-42D8-9E5D-A7B77BA909C9}"/>
            </c:ext>
          </c:extLst>
        </c:ser>
        <c:ser>
          <c:idx val="1"/>
          <c:order val="1"/>
          <c:tx>
            <c:v>Realizável a Longo Prazo</c:v>
          </c:tx>
          <c:spPr>
            <a:solidFill>
              <a:srgbClr val="FFCC99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9.0537663289418341E-2</c:v>
              </c:pt>
            </c:numLit>
          </c:val>
          <c:extLst>
            <c:ext xmlns:c16="http://schemas.microsoft.com/office/drawing/2014/chart" uri="{C3380CC4-5D6E-409C-BE32-E72D297353CC}">
              <c16:uniqueId val="{00000003-0EE3-42D8-9E5D-A7B77BA909C9}"/>
            </c:ext>
          </c:extLst>
        </c:ser>
        <c:ser>
          <c:idx val="0"/>
          <c:order val="2"/>
          <c:tx>
            <c:v>Ativo Circulante</c:v>
          </c:tx>
          <c:spPr>
            <a:solidFill>
              <a:srgbClr val="CC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0.32056455293365993</c:v>
              </c:pt>
            </c:numLit>
          </c:val>
          <c:extLst>
            <c:ext xmlns:c16="http://schemas.microsoft.com/office/drawing/2014/chart" uri="{C3380CC4-5D6E-409C-BE32-E72D297353CC}">
              <c16:uniqueId val="{00000004-0EE3-42D8-9E5D-A7B77BA909C9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gapWidth val="0"/>
        <c:gapDepth val="400"/>
        <c:shape val="box"/>
        <c:axId val="140432896"/>
        <c:axId val="139704512"/>
        <c:axId val="0"/>
      </c:bar3DChart>
      <c:catAx>
        <c:axId val="140432896"/>
        <c:scaling>
          <c:orientation val="minMax"/>
        </c:scaling>
        <c:delete val="1"/>
        <c:axPos val="b"/>
        <c:majorTickMark val="out"/>
        <c:minorTickMark val="none"/>
        <c:tickLblPos val="none"/>
        <c:crossAx val="139704512"/>
        <c:crosses val="autoZero"/>
        <c:auto val="1"/>
        <c:lblAlgn val="ctr"/>
        <c:lblOffset val="100"/>
        <c:noMultiLvlLbl val="0"/>
      </c:catAx>
      <c:valAx>
        <c:axId val="13970451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40432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6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2"/>
          <c:order val="0"/>
          <c:tx>
            <c:v>Patrimônio Líquido</c:v>
          </c:tx>
          <c:spPr>
            <a:solidFill>
              <a:srgbClr val="00CC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AF3-4164-92D5-D297DD07D557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0.465599651893991</c:v>
              </c:pt>
            </c:numLit>
          </c:val>
          <c:extLst>
            <c:ext xmlns:c16="http://schemas.microsoft.com/office/drawing/2014/chart" uri="{C3380CC4-5D6E-409C-BE32-E72D297353CC}">
              <c16:uniqueId val="{00000002-BAF3-4164-92D5-D297DD07D557}"/>
            </c:ext>
          </c:extLst>
        </c:ser>
        <c:ser>
          <c:idx val="1"/>
          <c:order val="1"/>
          <c:tx>
            <c:v>Exigível no Longo Prazo</c:v>
          </c:tx>
          <c:spPr>
            <a:solidFill>
              <a:srgbClr val="FFCC99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0.30358139511668786</c:v>
              </c:pt>
            </c:numLit>
          </c:val>
          <c:extLst>
            <c:ext xmlns:c16="http://schemas.microsoft.com/office/drawing/2014/chart" uri="{C3380CC4-5D6E-409C-BE32-E72D297353CC}">
              <c16:uniqueId val="{00000003-BAF3-4164-92D5-D297DD07D557}"/>
            </c:ext>
          </c:extLst>
        </c:ser>
        <c:ser>
          <c:idx val="0"/>
          <c:order val="2"/>
          <c:tx>
            <c:v>Passivo Circulante</c:v>
          </c:tx>
          <c:spPr>
            <a:solidFill>
              <a:srgbClr val="CC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0.23081895298932034</c:v>
              </c:pt>
            </c:numLit>
          </c:val>
          <c:extLst>
            <c:ext xmlns:c16="http://schemas.microsoft.com/office/drawing/2014/chart" uri="{C3380CC4-5D6E-409C-BE32-E72D297353CC}">
              <c16:uniqueId val="{00000004-BAF3-4164-92D5-D297DD07D557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gapWidth val="0"/>
        <c:gapDepth val="400"/>
        <c:shape val="box"/>
        <c:axId val="140434432"/>
        <c:axId val="140091392"/>
        <c:axId val="0"/>
      </c:bar3DChart>
      <c:catAx>
        <c:axId val="140434432"/>
        <c:scaling>
          <c:orientation val="minMax"/>
        </c:scaling>
        <c:delete val="1"/>
        <c:axPos val="b"/>
        <c:majorTickMark val="out"/>
        <c:minorTickMark val="none"/>
        <c:tickLblPos val="none"/>
        <c:crossAx val="140091392"/>
        <c:crosses val="autoZero"/>
        <c:auto val="1"/>
        <c:lblAlgn val="ctr"/>
        <c:lblOffset val="100"/>
        <c:noMultiLvlLbl val="0"/>
      </c:catAx>
      <c:valAx>
        <c:axId val="14009139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40434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6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2"/>
          <c:order val="0"/>
          <c:tx>
            <c:v>Permanente</c:v>
          </c:tx>
          <c:spPr>
            <a:solidFill>
              <a:srgbClr val="00CC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1A6-4B66-B248-9CB5AE9AAD55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0.59493804930601957</c:v>
              </c:pt>
            </c:numLit>
          </c:val>
          <c:extLst>
            <c:ext xmlns:c16="http://schemas.microsoft.com/office/drawing/2014/chart" uri="{C3380CC4-5D6E-409C-BE32-E72D297353CC}">
              <c16:uniqueId val="{00000002-E1A6-4B66-B248-9CB5AE9AAD55}"/>
            </c:ext>
          </c:extLst>
        </c:ser>
        <c:ser>
          <c:idx val="1"/>
          <c:order val="1"/>
          <c:tx>
            <c:v>Realizável a Longo Prazo</c:v>
          </c:tx>
          <c:spPr>
            <a:solidFill>
              <a:srgbClr val="FFCC99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7.6842539551363234E-2</c:v>
              </c:pt>
            </c:numLit>
          </c:val>
          <c:extLst>
            <c:ext xmlns:c16="http://schemas.microsoft.com/office/drawing/2014/chart" uri="{C3380CC4-5D6E-409C-BE32-E72D297353CC}">
              <c16:uniqueId val="{00000003-E1A6-4B66-B248-9CB5AE9AAD55}"/>
            </c:ext>
          </c:extLst>
        </c:ser>
        <c:ser>
          <c:idx val="0"/>
          <c:order val="2"/>
          <c:tx>
            <c:v>Ativo Circulante</c:v>
          </c:tx>
          <c:spPr>
            <a:solidFill>
              <a:srgbClr val="CC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0.32821941114261594</c:v>
              </c:pt>
            </c:numLit>
          </c:val>
          <c:extLst>
            <c:ext xmlns:c16="http://schemas.microsoft.com/office/drawing/2014/chart" uri="{C3380CC4-5D6E-409C-BE32-E72D297353CC}">
              <c16:uniqueId val="{00000004-E1A6-4B66-B248-9CB5AE9AAD55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gapWidth val="0"/>
        <c:gapDepth val="400"/>
        <c:shape val="box"/>
        <c:axId val="140308480"/>
        <c:axId val="140093120"/>
        <c:axId val="0"/>
      </c:bar3DChart>
      <c:catAx>
        <c:axId val="140308480"/>
        <c:scaling>
          <c:orientation val="minMax"/>
        </c:scaling>
        <c:delete val="1"/>
        <c:axPos val="b"/>
        <c:majorTickMark val="out"/>
        <c:minorTickMark val="none"/>
        <c:tickLblPos val="none"/>
        <c:crossAx val="140093120"/>
        <c:crosses val="autoZero"/>
        <c:auto val="1"/>
        <c:lblAlgn val="ctr"/>
        <c:lblOffset val="100"/>
        <c:noMultiLvlLbl val="0"/>
      </c:catAx>
      <c:valAx>
        <c:axId val="14009312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40308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6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2"/>
          <c:order val="0"/>
          <c:tx>
            <c:v>Patrimônio Líquido</c:v>
          </c:tx>
          <c:spPr>
            <a:solidFill>
              <a:srgbClr val="00CC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17D-48BF-8D59-1401BF99B6C6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0.50071417230082804</c:v>
              </c:pt>
            </c:numLit>
          </c:val>
          <c:extLst>
            <c:ext xmlns:c16="http://schemas.microsoft.com/office/drawing/2014/chart" uri="{C3380CC4-5D6E-409C-BE32-E72D297353CC}">
              <c16:uniqueId val="{00000002-F17D-48BF-8D59-1401BF99B6C6}"/>
            </c:ext>
          </c:extLst>
        </c:ser>
        <c:ser>
          <c:idx val="1"/>
          <c:order val="1"/>
          <c:tx>
            <c:v>Exigível no Longo Prazo</c:v>
          </c:tx>
          <c:spPr>
            <a:solidFill>
              <a:srgbClr val="FFCC99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0.27055090339479793</c:v>
              </c:pt>
            </c:numLit>
          </c:val>
          <c:extLst>
            <c:ext xmlns:c16="http://schemas.microsoft.com/office/drawing/2014/chart" uri="{C3380CC4-5D6E-409C-BE32-E72D297353CC}">
              <c16:uniqueId val="{00000003-F17D-48BF-8D59-1401BF99B6C6}"/>
            </c:ext>
          </c:extLst>
        </c:ser>
        <c:ser>
          <c:idx val="0"/>
          <c:order val="2"/>
          <c:tx>
            <c:v>Passivo Circulante</c:v>
          </c:tx>
          <c:spPr>
            <a:solidFill>
              <a:srgbClr val="CC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0.228734924304376</c:v>
              </c:pt>
            </c:numLit>
          </c:val>
          <c:extLst>
            <c:ext xmlns:c16="http://schemas.microsoft.com/office/drawing/2014/chart" uri="{C3380CC4-5D6E-409C-BE32-E72D297353CC}">
              <c16:uniqueId val="{00000004-F17D-48BF-8D59-1401BF99B6C6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gapWidth val="0"/>
        <c:gapDepth val="400"/>
        <c:shape val="box"/>
        <c:axId val="140310016"/>
        <c:axId val="140094848"/>
        <c:axId val="0"/>
      </c:bar3DChart>
      <c:catAx>
        <c:axId val="140310016"/>
        <c:scaling>
          <c:orientation val="minMax"/>
        </c:scaling>
        <c:delete val="1"/>
        <c:axPos val="b"/>
        <c:majorTickMark val="out"/>
        <c:minorTickMark val="none"/>
        <c:tickLblPos val="none"/>
        <c:crossAx val="140094848"/>
        <c:crosses val="autoZero"/>
        <c:auto val="1"/>
        <c:lblAlgn val="ctr"/>
        <c:lblOffset val="100"/>
        <c:noMultiLvlLbl val="0"/>
      </c:catAx>
      <c:valAx>
        <c:axId val="14009484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40310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6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2"/>
          <c:order val="0"/>
          <c:tx>
            <c:v>Patrimônio Líquido</c:v>
          </c:tx>
          <c:spPr>
            <a:solidFill>
              <a:srgbClr val="00CC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298-4452-9693-DEEB20ADC176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0.39234111025703655</c:v>
              </c:pt>
            </c:numLit>
          </c:val>
          <c:extLst>
            <c:ext xmlns:c16="http://schemas.microsoft.com/office/drawing/2014/chart" uri="{C3380CC4-5D6E-409C-BE32-E72D297353CC}">
              <c16:uniqueId val="{00000002-3298-4452-9693-DEEB20ADC176}"/>
            </c:ext>
          </c:extLst>
        </c:ser>
        <c:ser>
          <c:idx val="1"/>
          <c:order val="1"/>
          <c:tx>
            <c:v>Exigível no Longo Prazo</c:v>
          </c:tx>
          <c:spPr>
            <a:solidFill>
              <a:srgbClr val="FFCC99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0.31675193879353403</c:v>
              </c:pt>
            </c:numLit>
          </c:val>
          <c:extLst>
            <c:ext xmlns:c16="http://schemas.microsoft.com/office/drawing/2014/chart" uri="{C3380CC4-5D6E-409C-BE32-E72D297353CC}">
              <c16:uniqueId val="{00000003-3298-4452-9693-DEEB20ADC176}"/>
            </c:ext>
          </c:extLst>
        </c:ser>
        <c:ser>
          <c:idx val="0"/>
          <c:order val="2"/>
          <c:tx>
            <c:v>Passivo Circulante</c:v>
          </c:tx>
          <c:spPr>
            <a:solidFill>
              <a:srgbClr val="CC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0.29090695094943086</c:v>
              </c:pt>
            </c:numLit>
          </c:val>
          <c:extLst>
            <c:ext xmlns:c16="http://schemas.microsoft.com/office/drawing/2014/chart" uri="{C3380CC4-5D6E-409C-BE32-E72D297353CC}">
              <c16:uniqueId val="{00000004-3298-4452-9693-DEEB20ADC176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gapWidth val="0"/>
        <c:gapDepth val="400"/>
        <c:shape val="box"/>
        <c:axId val="134484480"/>
        <c:axId val="133814464"/>
        <c:axId val="0"/>
      </c:bar3DChart>
      <c:catAx>
        <c:axId val="134484480"/>
        <c:scaling>
          <c:orientation val="minMax"/>
        </c:scaling>
        <c:delete val="1"/>
        <c:axPos val="b"/>
        <c:majorTickMark val="out"/>
        <c:minorTickMark val="none"/>
        <c:tickLblPos val="none"/>
        <c:crossAx val="133814464"/>
        <c:crosses val="autoZero"/>
        <c:auto val="1"/>
        <c:lblAlgn val="ctr"/>
        <c:lblOffset val="100"/>
        <c:noMultiLvlLbl val="0"/>
      </c:catAx>
      <c:valAx>
        <c:axId val="13381446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34484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6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2"/>
          <c:order val="0"/>
          <c:tx>
            <c:v>Permanente</c:v>
          </c:tx>
          <c:spPr>
            <a:solidFill>
              <a:srgbClr val="00CC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9CE-42C0-8A25-E885DD2E715C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0.60301758927476456</c:v>
              </c:pt>
            </c:numLit>
          </c:val>
          <c:extLst>
            <c:ext xmlns:c16="http://schemas.microsoft.com/office/drawing/2014/chart" uri="{C3380CC4-5D6E-409C-BE32-E72D297353CC}">
              <c16:uniqueId val="{00000002-09CE-42C0-8A25-E885DD2E715C}"/>
            </c:ext>
          </c:extLst>
        </c:ser>
        <c:ser>
          <c:idx val="1"/>
          <c:order val="1"/>
          <c:tx>
            <c:v>Realizável a Longo Prazo</c:v>
          </c:tx>
          <c:spPr>
            <a:solidFill>
              <a:srgbClr val="FFCC99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7.7708066836672834E-2</c:v>
              </c:pt>
            </c:numLit>
          </c:val>
          <c:extLst>
            <c:ext xmlns:c16="http://schemas.microsoft.com/office/drawing/2014/chart" uri="{C3380CC4-5D6E-409C-BE32-E72D297353CC}">
              <c16:uniqueId val="{00000003-09CE-42C0-8A25-E885DD2E715C}"/>
            </c:ext>
          </c:extLst>
        </c:ser>
        <c:ser>
          <c:idx val="0"/>
          <c:order val="2"/>
          <c:tx>
            <c:v>Ativo Circulante</c:v>
          </c:tx>
          <c:spPr>
            <a:solidFill>
              <a:srgbClr val="CC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0.31927434388856174</c:v>
              </c:pt>
            </c:numLit>
          </c:val>
          <c:extLst>
            <c:ext xmlns:c16="http://schemas.microsoft.com/office/drawing/2014/chart" uri="{C3380CC4-5D6E-409C-BE32-E72D297353CC}">
              <c16:uniqueId val="{00000004-09CE-42C0-8A25-E885DD2E715C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gapWidth val="0"/>
        <c:gapDepth val="400"/>
        <c:shape val="box"/>
        <c:axId val="140312064"/>
        <c:axId val="140096576"/>
        <c:axId val="0"/>
      </c:bar3DChart>
      <c:catAx>
        <c:axId val="140312064"/>
        <c:scaling>
          <c:orientation val="minMax"/>
        </c:scaling>
        <c:delete val="1"/>
        <c:axPos val="b"/>
        <c:majorTickMark val="out"/>
        <c:minorTickMark val="none"/>
        <c:tickLblPos val="none"/>
        <c:crossAx val="140096576"/>
        <c:crosses val="autoZero"/>
        <c:auto val="1"/>
        <c:lblAlgn val="ctr"/>
        <c:lblOffset val="100"/>
        <c:noMultiLvlLbl val="0"/>
      </c:catAx>
      <c:valAx>
        <c:axId val="14009657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40312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6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2"/>
          <c:order val="0"/>
          <c:tx>
            <c:v>Patrimônio Líquido</c:v>
          </c:tx>
          <c:spPr>
            <a:solidFill>
              <a:srgbClr val="00CC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4A2-42BE-9980-33ED3B122490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0.52568078751776059</c:v>
              </c:pt>
            </c:numLit>
          </c:val>
          <c:extLst>
            <c:ext xmlns:c16="http://schemas.microsoft.com/office/drawing/2014/chart" uri="{C3380CC4-5D6E-409C-BE32-E72D297353CC}">
              <c16:uniqueId val="{00000002-F4A2-42BE-9980-33ED3B122490}"/>
            </c:ext>
          </c:extLst>
        </c:ser>
        <c:ser>
          <c:idx val="1"/>
          <c:order val="1"/>
          <c:tx>
            <c:v>Exigível no Longo Prazo</c:v>
          </c:tx>
          <c:spPr>
            <a:solidFill>
              <a:srgbClr val="FFCC99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0.26865617802011399</c:v>
              </c:pt>
            </c:numLit>
          </c:val>
          <c:extLst>
            <c:ext xmlns:c16="http://schemas.microsoft.com/office/drawing/2014/chart" uri="{C3380CC4-5D6E-409C-BE32-E72D297353CC}">
              <c16:uniqueId val="{00000003-F4A2-42BE-9980-33ED3B122490}"/>
            </c:ext>
          </c:extLst>
        </c:ser>
        <c:ser>
          <c:idx val="0"/>
          <c:order val="2"/>
          <c:tx>
            <c:v>Passivo Circulante</c:v>
          </c:tx>
          <c:spPr>
            <a:solidFill>
              <a:srgbClr val="CC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0.20566303446211934</c:v>
              </c:pt>
            </c:numLit>
          </c:val>
          <c:extLst>
            <c:ext xmlns:c16="http://schemas.microsoft.com/office/drawing/2014/chart" uri="{C3380CC4-5D6E-409C-BE32-E72D297353CC}">
              <c16:uniqueId val="{00000004-F4A2-42BE-9980-33ED3B122490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gapWidth val="0"/>
        <c:gapDepth val="400"/>
        <c:shape val="box"/>
        <c:axId val="140923904"/>
        <c:axId val="140098304"/>
        <c:axId val="0"/>
      </c:bar3DChart>
      <c:catAx>
        <c:axId val="140923904"/>
        <c:scaling>
          <c:orientation val="minMax"/>
        </c:scaling>
        <c:delete val="1"/>
        <c:axPos val="b"/>
        <c:majorTickMark val="out"/>
        <c:minorTickMark val="none"/>
        <c:tickLblPos val="none"/>
        <c:crossAx val="140098304"/>
        <c:crosses val="autoZero"/>
        <c:auto val="1"/>
        <c:lblAlgn val="ctr"/>
        <c:lblOffset val="100"/>
        <c:noMultiLvlLbl val="0"/>
      </c:catAx>
      <c:valAx>
        <c:axId val="14009830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40923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6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2"/>
          <c:order val="0"/>
          <c:tx>
            <c:v>Permanente</c:v>
          </c:tx>
          <c:spPr>
            <a:solidFill>
              <a:srgbClr val="00CC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46B-4C47-ADE3-66C5E3434B81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0.67392933289163748</c:v>
              </c:pt>
            </c:numLit>
          </c:val>
          <c:extLst>
            <c:ext xmlns:c16="http://schemas.microsoft.com/office/drawing/2014/chart" uri="{C3380CC4-5D6E-409C-BE32-E72D297353CC}">
              <c16:uniqueId val="{00000002-F46B-4C47-ADE3-66C5E3434B81}"/>
            </c:ext>
          </c:extLst>
        </c:ser>
        <c:ser>
          <c:idx val="1"/>
          <c:order val="1"/>
          <c:tx>
            <c:v>Realizável a Longo Prazo</c:v>
          </c:tx>
          <c:spPr>
            <a:solidFill>
              <a:srgbClr val="FFCC99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9.5243033060903259E-2</c:v>
              </c:pt>
            </c:numLit>
          </c:val>
          <c:extLst>
            <c:ext xmlns:c16="http://schemas.microsoft.com/office/drawing/2014/chart" uri="{C3380CC4-5D6E-409C-BE32-E72D297353CC}">
              <c16:uniqueId val="{00000003-F46B-4C47-ADE3-66C5E3434B81}"/>
            </c:ext>
          </c:extLst>
        </c:ser>
        <c:ser>
          <c:idx val="0"/>
          <c:order val="2"/>
          <c:tx>
            <c:v>Ativo Circulante</c:v>
          </c:tx>
          <c:spPr>
            <a:solidFill>
              <a:srgbClr val="CC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0.23082763404746337</c:v>
              </c:pt>
            </c:numLit>
          </c:val>
          <c:extLst>
            <c:ext xmlns:c16="http://schemas.microsoft.com/office/drawing/2014/chart" uri="{C3380CC4-5D6E-409C-BE32-E72D297353CC}">
              <c16:uniqueId val="{00000004-F46B-4C47-ADE3-66C5E3434B81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gapWidth val="0"/>
        <c:gapDepth val="400"/>
        <c:shape val="box"/>
        <c:axId val="140924928"/>
        <c:axId val="141132352"/>
        <c:axId val="0"/>
      </c:bar3DChart>
      <c:catAx>
        <c:axId val="140924928"/>
        <c:scaling>
          <c:orientation val="minMax"/>
        </c:scaling>
        <c:delete val="1"/>
        <c:axPos val="b"/>
        <c:majorTickMark val="out"/>
        <c:minorTickMark val="none"/>
        <c:tickLblPos val="none"/>
        <c:crossAx val="141132352"/>
        <c:crosses val="autoZero"/>
        <c:auto val="1"/>
        <c:lblAlgn val="ctr"/>
        <c:lblOffset val="100"/>
        <c:noMultiLvlLbl val="0"/>
      </c:catAx>
      <c:valAx>
        <c:axId val="14113235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40924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7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4562866067493187E-3"/>
          <c:y val="1.2195140105665411E-2"/>
          <c:w val="0.95272087562998342"/>
          <c:h val="0.96341606834756366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'Representação Gráfica SITE'!$A$8</c:f>
              <c:strCache>
                <c:ptCount val="1"/>
                <c:pt idx="0">
                  <c:v>Patrimônio Líquido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9.4562647754137114E-3"/>
                  <c:y val="-7.4524884339629224E-1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90-4531-B5B1-1B7EA5074E1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'Representação Gráfica SITE'!$C$8</c:f>
              <c:numCache>
                <c:formatCode>0.0%</c:formatCode>
                <c:ptCount val="1"/>
                <c:pt idx="0">
                  <c:v>0.3258558518403214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90-4531-B5B1-1B7EA5074E13}"/>
            </c:ext>
          </c:extLst>
        </c:ser>
        <c:ser>
          <c:idx val="1"/>
          <c:order val="1"/>
          <c:tx>
            <c:strRef>
              <c:f>'Representação Gráfica SITE'!$A$7</c:f>
              <c:strCache>
                <c:ptCount val="1"/>
                <c:pt idx="0">
                  <c:v>Exigível no Longo Prazo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760441292356184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90-4531-B5B1-1B7EA5074E1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'Representação Gráfica SITE'!$C$7</c:f>
              <c:numCache>
                <c:formatCode>0.0%</c:formatCode>
                <c:ptCount val="1"/>
                <c:pt idx="0">
                  <c:v>0.57204934241147032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90-4531-B5B1-1B7EA5074E13}"/>
            </c:ext>
          </c:extLst>
        </c:ser>
        <c:ser>
          <c:idx val="2"/>
          <c:order val="2"/>
          <c:tx>
            <c:strRef>
              <c:f>'Representação Gráfica SITE'!$A$6</c:f>
              <c:strCache>
                <c:ptCount val="1"/>
                <c:pt idx="0">
                  <c:v>Passivo Circulante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B90-4531-B5B1-1B7EA5074E13}"/>
              </c:ext>
            </c:extLst>
          </c:dPt>
          <c:dLbls>
            <c:dLbl>
              <c:idx val="0"/>
              <c:layout>
                <c:manualLayout>
                  <c:x val="2.5361031998659741E-2"/>
                  <c:y val="8.3434159144741057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9719464144996053"/>
                      <c:h val="0.138353818577555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B90-4531-B5B1-1B7EA5074E1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'Representação Gráfica SITE'!$C$6</c:f>
              <c:numCache>
                <c:formatCode>0.0%</c:formatCode>
                <c:ptCount val="1"/>
                <c:pt idx="0">
                  <c:v>0.10209480574820834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B90-4531-B5B1-1B7EA5074E13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gapWidth val="0"/>
        <c:gapDepth val="400"/>
        <c:shape val="box"/>
        <c:axId val="140615680"/>
        <c:axId val="141134080"/>
        <c:axId val="0"/>
      </c:bar3DChart>
      <c:catAx>
        <c:axId val="140615680"/>
        <c:scaling>
          <c:orientation val="minMax"/>
        </c:scaling>
        <c:delete val="1"/>
        <c:axPos val="b"/>
        <c:majorTickMark val="out"/>
        <c:minorTickMark val="none"/>
        <c:tickLblPos val="none"/>
        <c:crossAx val="141134080"/>
        <c:crosses val="autoZero"/>
        <c:auto val="1"/>
        <c:lblAlgn val="ctr"/>
        <c:lblOffset val="100"/>
        <c:noMultiLvlLbl val="0"/>
      </c:catAx>
      <c:valAx>
        <c:axId val="14113408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40615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5923486031845046E-3"/>
          <c:y val="1.2195140105665411E-2"/>
          <c:w val="0.94964251171526459"/>
          <c:h val="0.96341606834756366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'Representação Gráfica SITE'!$A$4</c:f>
              <c:strCache>
                <c:ptCount val="1"/>
                <c:pt idx="0">
                  <c:v>Permanente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'Representação Gráfica SITE'!$C$4</c:f>
              <c:numCache>
                <c:formatCode>0.0%</c:formatCode>
                <c:ptCount val="1"/>
                <c:pt idx="0">
                  <c:v>0.72309591690117569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C-4187-A8AD-984B9C4B4B87}"/>
            </c:ext>
          </c:extLst>
        </c:ser>
        <c:ser>
          <c:idx val="1"/>
          <c:order val="1"/>
          <c:tx>
            <c:strRef>
              <c:f>'Representação Gráfica SITE'!$A$3</c:f>
              <c:strCache>
                <c:ptCount val="1"/>
                <c:pt idx="0">
                  <c:v>Realizável a Longo Prazo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987336115359622E-2"/>
                  <c:y val="3.2520485244222519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8532374100719419"/>
                      <c:h val="0.138353818577555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23C-4187-A8AD-984B9C4B4B8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'Representação Gráfica SITE'!$C$3</c:f>
              <c:numCache>
                <c:formatCode>0.0%</c:formatCode>
                <c:ptCount val="1"/>
                <c:pt idx="0">
                  <c:v>8.5530774896865766E-2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3C-4187-A8AD-984B9C4B4B87}"/>
            </c:ext>
          </c:extLst>
        </c:ser>
        <c:ser>
          <c:idx val="2"/>
          <c:order val="2"/>
          <c:tx>
            <c:strRef>
              <c:f>'Representação Gráfica SITE'!$A$2</c:f>
              <c:strCache>
                <c:ptCount val="1"/>
                <c:pt idx="0">
                  <c:v>Ativo Circulante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23C-4187-A8AD-984B9C4B4B87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'Representação Gráfica SITE'!$C$2</c:f>
              <c:numCache>
                <c:formatCode>0.0%</c:formatCode>
                <c:ptCount val="1"/>
                <c:pt idx="0">
                  <c:v>0.19137330820195858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23C-4187-A8AD-984B9C4B4B87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gapWidth val="0"/>
        <c:gapDepth val="400"/>
        <c:shape val="box"/>
        <c:axId val="140617216"/>
        <c:axId val="141136384"/>
        <c:axId val="0"/>
      </c:bar3DChart>
      <c:catAx>
        <c:axId val="140617216"/>
        <c:scaling>
          <c:orientation val="minMax"/>
        </c:scaling>
        <c:delete val="1"/>
        <c:axPos val="b"/>
        <c:majorTickMark val="out"/>
        <c:minorTickMark val="none"/>
        <c:tickLblPos val="none"/>
        <c:crossAx val="141136384"/>
        <c:crosses val="autoZero"/>
        <c:auto val="1"/>
        <c:lblAlgn val="ctr"/>
        <c:lblOffset val="100"/>
        <c:noMultiLvlLbl val="0"/>
      </c:catAx>
      <c:valAx>
        <c:axId val="14113638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40617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6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2"/>
          <c:order val="0"/>
          <c:tx>
            <c:v>Permanente</c:v>
          </c:tx>
          <c:spPr>
            <a:solidFill>
              <a:srgbClr val="00CC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C9F-4CB6-86D3-035AB2315710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0.39301521811290974</c:v>
              </c:pt>
            </c:numLit>
          </c:val>
          <c:extLst>
            <c:ext xmlns:c16="http://schemas.microsoft.com/office/drawing/2014/chart" uri="{C3380CC4-5D6E-409C-BE32-E72D297353CC}">
              <c16:uniqueId val="{00000002-8C9F-4CB6-86D3-035AB2315710}"/>
            </c:ext>
          </c:extLst>
        </c:ser>
        <c:ser>
          <c:idx val="1"/>
          <c:order val="1"/>
          <c:tx>
            <c:v>Realizável a Longo Prazo</c:v>
          </c:tx>
          <c:spPr>
            <a:solidFill>
              <a:srgbClr val="FFCC99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0.15549744968626186</c:v>
              </c:pt>
            </c:numLit>
          </c:val>
          <c:extLst>
            <c:ext xmlns:c16="http://schemas.microsoft.com/office/drawing/2014/chart" uri="{C3380CC4-5D6E-409C-BE32-E72D297353CC}">
              <c16:uniqueId val="{00000003-8C9F-4CB6-86D3-035AB2315710}"/>
            </c:ext>
          </c:extLst>
        </c:ser>
        <c:ser>
          <c:idx val="0"/>
          <c:order val="2"/>
          <c:tx>
            <c:v>Ativo Circulante</c:v>
          </c:tx>
          <c:spPr>
            <a:solidFill>
              <a:srgbClr val="CC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0.45148733220082798</c:v>
              </c:pt>
            </c:numLit>
          </c:val>
          <c:extLst>
            <c:ext xmlns:c16="http://schemas.microsoft.com/office/drawing/2014/chart" uri="{C3380CC4-5D6E-409C-BE32-E72D297353CC}">
              <c16:uniqueId val="{00000004-8C9F-4CB6-86D3-035AB2315710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gapWidth val="0"/>
        <c:gapDepth val="400"/>
        <c:shape val="box"/>
        <c:axId val="134486016"/>
        <c:axId val="135176192"/>
        <c:axId val="0"/>
      </c:bar3DChart>
      <c:catAx>
        <c:axId val="134486016"/>
        <c:scaling>
          <c:orientation val="minMax"/>
        </c:scaling>
        <c:delete val="1"/>
        <c:axPos val="b"/>
        <c:majorTickMark val="out"/>
        <c:minorTickMark val="none"/>
        <c:tickLblPos val="none"/>
        <c:crossAx val="135176192"/>
        <c:crosses val="autoZero"/>
        <c:auto val="1"/>
        <c:lblAlgn val="ctr"/>
        <c:lblOffset val="100"/>
        <c:noMultiLvlLbl val="0"/>
      </c:catAx>
      <c:valAx>
        <c:axId val="13517619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34486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9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1"/>
          <c:order val="0"/>
          <c:tx>
            <c:v>Recursos Próprios</c:v>
          </c:tx>
          <c:spPr>
            <a:solidFill>
              <a:srgbClr val="99CCFF"/>
            </a:solidFill>
            <a:ln w="3175">
              <a:solidFill>
                <a:srgbClr val="333399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0.61022372726297403</c:v>
              </c:pt>
            </c:numLit>
          </c:val>
          <c:extLst>
            <c:ext xmlns:c16="http://schemas.microsoft.com/office/drawing/2014/chart" uri="{C3380CC4-5D6E-409C-BE32-E72D297353CC}">
              <c16:uniqueId val="{00000000-CE3E-4A47-A145-902BFC046300}"/>
            </c:ext>
          </c:extLst>
        </c:ser>
        <c:ser>
          <c:idx val="0"/>
          <c:order val="1"/>
          <c:tx>
            <c:v>Recursos de Terceiros Onerosos</c:v>
          </c:tx>
          <c:spPr>
            <a:solidFill>
              <a:srgbClr val="FFCC99"/>
            </a:solidFill>
            <a:ln w="3175">
              <a:solidFill>
                <a:srgbClr val="8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0.38977627273702686</c:v>
              </c:pt>
            </c:numLit>
          </c:val>
          <c:extLst>
            <c:ext xmlns:c16="http://schemas.microsoft.com/office/drawing/2014/chart" uri="{C3380CC4-5D6E-409C-BE32-E72D297353CC}">
              <c16:uniqueId val="{00000001-CE3E-4A47-A145-902BFC046300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</c:dLbls>
        <c:gapWidth val="0"/>
        <c:gapDepth val="500"/>
        <c:shape val="box"/>
        <c:axId val="134487552"/>
        <c:axId val="135177920"/>
        <c:axId val="0"/>
      </c:bar3DChart>
      <c:catAx>
        <c:axId val="134487552"/>
        <c:scaling>
          <c:orientation val="minMax"/>
        </c:scaling>
        <c:delete val="1"/>
        <c:axPos val="b"/>
        <c:majorTickMark val="out"/>
        <c:minorTickMark val="none"/>
        <c:tickLblPos val="none"/>
        <c:crossAx val="135177920"/>
        <c:crosses val="autoZero"/>
        <c:auto val="1"/>
        <c:lblAlgn val="ctr"/>
        <c:lblOffset val="100"/>
        <c:noMultiLvlLbl val="0"/>
      </c:catAx>
      <c:valAx>
        <c:axId val="13517792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34487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hPercent val="18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1"/>
          <c:order val="0"/>
          <c:tx>
            <c:v>Investimento</c:v>
          </c:tx>
          <c:spPr>
            <a:solidFill>
              <a:srgbClr val="CCFFCC"/>
            </a:solidFill>
            <a:ln w="3175">
              <a:solidFill>
                <a:srgbClr val="008000"/>
              </a:solidFill>
              <a:prstDash val="solid"/>
            </a:ln>
          </c:spPr>
          <c:invertIfNegative val="0"/>
          <c:dLbls>
            <c:dLbl>
              <c:idx val="0"/>
              <c:numFmt formatCode="#,##0_);\(#,##0\)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EA-43E1-B96B-5197BC01C98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48322944</c:v>
              </c:pt>
            </c:numLit>
          </c:val>
          <c:extLst>
            <c:ext xmlns:c16="http://schemas.microsoft.com/office/drawing/2014/chart" uri="{C3380CC4-5D6E-409C-BE32-E72D297353CC}">
              <c16:uniqueId val="{00000001-B5EA-43E1-B96B-5197BC01C984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</c:dLbls>
        <c:gapWidth val="0"/>
        <c:gapDepth val="500"/>
        <c:shape val="box"/>
        <c:axId val="134873600"/>
        <c:axId val="135179648"/>
        <c:axId val="0"/>
      </c:bar3DChart>
      <c:catAx>
        <c:axId val="134873600"/>
        <c:scaling>
          <c:orientation val="minMax"/>
        </c:scaling>
        <c:delete val="1"/>
        <c:axPos val="b"/>
        <c:majorTickMark val="out"/>
        <c:minorTickMark val="none"/>
        <c:tickLblPos val="none"/>
        <c:crossAx val="135179648"/>
        <c:crosses val="autoZero"/>
        <c:auto val="1"/>
        <c:lblAlgn val="ctr"/>
        <c:lblOffset val="100"/>
        <c:noMultiLvlLbl val="0"/>
      </c:catAx>
      <c:valAx>
        <c:axId val="13517964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34873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6"/>
      <c:rotY val="20"/>
      <c:depthPercent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2"/>
          <c:order val="0"/>
          <c:tx>
            <c:v>Patrimônio Líquido</c:v>
          </c:tx>
          <c:spPr>
            <a:solidFill>
              <a:srgbClr val="00CC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72C-4A9B-89B1-F99480E7547D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0.35085452632047193</c:v>
              </c:pt>
            </c:numLit>
          </c:val>
          <c:extLst>
            <c:ext xmlns:c16="http://schemas.microsoft.com/office/drawing/2014/chart" uri="{C3380CC4-5D6E-409C-BE32-E72D297353CC}">
              <c16:uniqueId val="{00000002-172C-4A9B-89B1-F99480E7547D}"/>
            </c:ext>
          </c:extLst>
        </c:ser>
        <c:ser>
          <c:idx val="1"/>
          <c:order val="1"/>
          <c:tx>
            <c:v>Exigível no Longo Prazo</c:v>
          </c:tx>
          <c:spPr>
            <a:solidFill>
              <a:srgbClr val="FFCC99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0.34864171716408532</c:v>
              </c:pt>
            </c:numLit>
          </c:val>
          <c:extLst>
            <c:ext xmlns:c16="http://schemas.microsoft.com/office/drawing/2014/chart" uri="{C3380CC4-5D6E-409C-BE32-E72D297353CC}">
              <c16:uniqueId val="{00000003-172C-4A9B-89B1-F99480E7547D}"/>
            </c:ext>
          </c:extLst>
        </c:ser>
        <c:ser>
          <c:idx val="0"/>
          <c:order val="2"/>
          <c:tx>
            <c:v>Passivo Circulante</c:v>
          </c:tx>
          <c:spPr>
            <a:solidFill>
              <a:srgbClr val="CC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0.30050375651543976</c:v>
              </c:pt>
            </c:numLit>
          </c:val>
          <c:extLst>
            <c:ext xmlns:c16="http://schemas.microsoft.com/office/drawing/2014/chart" uri="{C3380CC4-5D6E-409C-BE32-E72D297353CC}">
              <c16:uniqueId val="{00000004-172C-4A9B-89B1-F99480E7547D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gapWidth val="0"/>
        <c:gapDepth val="400"/>
        <c:shape val="box"/>
        <c:axId val="134874624"/>
        <c:axId val="135181376"/>
        <c:axId val="0"/>
      </c:bar3DChart>
      <c:catAx>
        <c:axId val="134874624"/>
        <c:scaling>
          <c:orientation val="minMax"/>
        </c:scaling>
        <c:delete val="1"/>
        <c:axPos val="b"/>
        <c:majorTickMark val="out"/>
        <c:minorTickMark val="none"/>
        <c:tickLblPos val="none"/>
        <c:crossAx val="135181376"/>
        <c:crosses val="autoZero"/>
        <c:auto val="1"/>
        <c:lblAlgn val="ctr"/>
        <c:lblOffset val="100"/>
        <c:noMultiLvlLbl val="0"/>
      </c:catAx>
      <c:valAx>
        <c:axId val="13518137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34874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337" footer="0.4921259850000033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0</xdr:rowOff>
    </xdr:from>
    <xdr:to>
      <xdr:col>4</xdr:col>
      <xdr:colOff>714375</xdr:colOff>
      <xdr:row>22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8F1483-1DA4-4F49-BA11-4876305734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295275</xdr:colOff>
      <xdr:row>22</xdr:row>
      <xdr:rowOff>0</xdr:rowOff>
    </xdr:from>
    <xdr:to>
      <xdr:col>1</xdr:col>
      <xdr:colOff>219075</xdr:colOff>
      <xdr:row>22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1EABCD1-188A-43E0-8500-8050ABF32E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22</xdr:row>
      <xdr:rowOff>0</xdr:rowOff>
    </xdr:from>
    <xdr:to>
      <xdr:col>5</xdr:col>
      <xdr:colOff>0</xdr:colOff>
      <xdr:row>22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6C1A75-245C-4124-B0C0-23F7BD2738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22</xdr:row>
      <xdr:rowOff>0</xdr:rowOff>
    </xdr:from>
    <xdr:to>
      <xdr:col>5</xdr:col>
      <xdr:colOff>0</xdr:colOff>
      <xdr:row>22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5B335C4-120A-432E-80DC-E293ECCE7F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22</xdr:row>
      <xdr:rowOff>0</xdr:rowOff>
    </xdr:from>
    <xdr:to>
      <xdr:col>4</xdr:col>
      <xdr:colOff>714375</xdr:colOff>
      <xdr:row>22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C609311-FF3D-4FF0-8401-91C17A5EA3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295275</xdr:colOff>
      <xdr:row>22</xdr:row>
      <xdr:rowOff>0</xdr:rowOff>
    </xdr:from>
    <xdr:to>
      <xdr:col>1</xdr:col>
      <xdr:colOff>219075</xdr:colOff>
      <xdr:row>22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44188D2-50C0-4F20-B404-5C64794EDD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22</xdr:row>
      <xdr:rowOff>0</xdr:rowOff>
    </xdr:from>
    <xdr:to>
      <xdr:col>5</xdr:col>
      <xdr:colOff>0</xdr:colOff>
      <xdr:row>22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DD1099E-6CB0-47B4-A664-620E0A64D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22</xdr:row>
      <xdr:rowOff>0</xdr:rowOff>
    </xdr:from>
    <xdr:to>
      <xdr:col>5</xdr:col>
      <xdr:colOff>0</xdr:colOff>
      <xdr:row>22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A2BC8353-72F9-489D-A6EB-8BF1E1775F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22</xdr:row>
      <xdr:rowOff>0</xdr:rowOff>
    </xdr:from>
    <xdr:to>
      <xdr:col>4</xdr:col>
      <xdr:colOff>714375</xdr:colOff>
      <xdr:row>22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20CCB638-7464-412C-8AB9-33F43E430F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295275</xdr:colOff>
      <xdr:row>22</xdr:row>
      <xdr:rowOff>0</xdr:rowOff>
    </xdr:from>
    <xdr:to>
      <xdr:col>1</xdr:col>
      <xdr:colOff>219075</xdr:colOff>
      <xdr:row>22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DC954B45-7D8D-4C65-B539-4F611FC9A8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0</xdr:colOff>
      <xdr:row>22</xdr:row>
      <xdr:rowOff>0</xdr:rowOff>
    </xdr:from>
    <xdr:to>
      <xdr:col>5</xdr:col>
      <xdr:colOff>0</xdr:colOff>
      <xdr:row>22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71DBE6B-E4D0-4643-982E-98A8DF6760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0</xdr:colOff>
      <xdr:row>22</xdr:row>
      <xdr:rowOff>0</xdr:rowOff>
    </xdr:from>
    <xdr:to>
      <xdr:col>5</xdr:col>
      <xdr:colOff>0</xdr:colOff>
      <xdr:row>22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2949AB49-CD17-49E5-A1FC-87DA5D32F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22</xdr:row>
      <xdr:rowOff>0</xdr:rowOff>
    </xdr:from>
    <xdr:to>
      <xdr:col>4</xdr:col>
      <xdr:colOff>714375</xdr:colOff>
      <xdr:row>22</xdr:row>
      <xdr:rowOff>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03C2C00-C341-495D-9EA1-4A03D67E16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295275</xdr:colOff>
      <xdr:row>22</xdr:row>
      <xdr:rowOff>0</xdr:rowOff>
    </xdr:from>
    <xdr:to>
      <xdr:col>1</xdr:col>
      <xdr:colOff>219075</xdr:colOff>
      <xdr:row>22</xdr:row>
      <xdr:rowOff>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2EF32C13-D26F-48B0-B6FB-68FB9C8065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0</xdr:colOff>
      <xdr:row>22</xdr:row>
      <xdr:rowOff>0</xdr:rowOff>
    </xdr:from>
    <xdr:to>
      <xdr:col>5</xdr:col>
      <xdr:colOff>0</xdr:colOff>
      <xdr:row>22</xdr:row>
      <xdr:rowOff>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EBC5BAC3-DE7B-476B-9EB6-B9939DDED8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</xdr:col>
      <xdr:colOff>0</xdr:colOff>
      <xdr:row>22</xdr:row>
      <xdr:rowOff>0</xdr:rowOff>
    </xdr:from>
    <xdr:to>
      <xdr:col>5</xdr:col>
      <xdr:colOff>0</xdr:colOff>
      <xdr:row>22</xdr:row>
      <xdr:rowOff>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105097A8-76A9-4699-B9B4-46969B3E1B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22</xdr:row>
      <xdr:rowOff>0</xdr:rowOff>
    </xdr:from>
    <xdr:to>
      <xdr:col>4</xdr:col>
      <xdr:colOff>714375</xdr:colOff>
      <xdr:row>22</xdr:row>
      <xdr:rowOff>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3369146B-C443-4DB9-B799-E88E56303D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295275</xdr:colOff>
      <xdr:row>22</xdr:row>
      <xdr:rowOff>0</xdr:rowOff>
    </xdr:from>
    <xdr:to>
      <xdr:col>1</xdr:col>
      <xdr:colOff>219075</xdr:colOff>
      <xdr:row>22</xdr:row>
      <xdr:rowOff>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11458A8D-5794-49B9-A466-8C08EACA04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</xdr:col>
      <xdr:colOff>0</xdr:colOff>
      <xdr:row>22</xdr:row>
      <xdr:rowOff>0</xdr:rowOff>
    </xdr:from>
    <xdr:to>
      <xdr:col>5</xdr:col>
      <xdr:colOff>0</xdr:colOff>
      <xdr:row>22</xdr:row>
      <xdr:rowOff>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3C058C6E-3F7E-4EA2-A390-977E081A76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5</xdr:col>
      <xdr:colOff>0</xdr:colOff>
      <xdr:row>22</xdr:row>
      <xdr:rowOff>0</xdr:rowOff>
    </xdr:from>
    <xdr:to>
      <xdr:col>5</xdr:col>
      <xdr:colOff>0</xdr:colOff>
      <xdr:row>22</xdr:row>
      <xdr:rowOff>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DA83E91E-E051-4FDD-AB20-B6D8716E3A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0</xdr:colOff>
      <xdr:row>22</xdr:row>
      <xdr:rowOff>0</xdr:rowOff>
    </xdr:from>
    <xdr:to>
      <xdr:col>4</xdr:col>
      <xdr:colOff>714375</xdr:colOff>
      <xdr:row>22</xdr:row>
      <xdr:rowOff>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880B378A-8AF2-4070-90B1-1BCE5AAFA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295275</xdr:colOff>
      <xdr:row>22</xdr:row>
      <xdr:rowOff>0</xdr:rowOff>
    </xdr:from>
    <xdr:to>
      <xdr:col>1</xdr:col>
      <xdr:colOff>219075</xdr:colOff>
      <xdr:row>22</xdr:row>
      <xdr:rowOff>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8825BCD9-30D8-4FB8-BC0C-1F333F21D9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</xdr:col>
      <xdr:colOff>0</xdr:colOff>
      <xdr:row>22</xdr:row>
      <xdr:rowOff>0</xdr:rowOff>
    </xdr:from>
    <xdr:to>
      <xdr:col>5</xdr:col>
      <xdr:colOff>0</xdr:colOff>
      <xdr:row>22</xdr:row>
      <xdr:rowOff>0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8BCBC814-4287-45FF-9C13-B011EB604D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0</xdr:colOff>
      <xdr:row>22</xdr:row>
      <xdr:rowOff>0</xdr:rowOff>
    </xdr:from>
    <xdr:to>
      <xdr:col>5</xdr:col>
      <xdr:colOff>0</xdr:colOff>
      <xdr:row>22</xdr:row>
      <xdr:rowOff>0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7AE109F6-6E0F-4D48-A566-3C2292BD7C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0</xdr:colOff>
      <xdr:row>22</xdr:row>
      <xdr:rowOff>0</xdr:rowOff>
    </xdr:from>
    <xdr:to>
      <xdr:col>4</xdr:col>
      <xdr:colOff>714375</xdr:colOff>
      <xdr:row>22</xdr:row>
      <xdr:rowOff>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83628DF-B8FA-4622-A2E3-885600261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295275</xdr:colOff>
      <xdr:row>22</xdr:row>
      <xdr:rowOff>0</xdr:rowOff>
    </xdr:from>
    <xdr:to>
      <xdr:col>1</xdr:col>
      <xdr:colOff>219075</xdr:colOff>
      <xdr:row>22</xdr:row>
      <xdr:rowOff>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97810454-6A72-4F42-9A51-5A5E511C27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</xdr:col>
      <xdr:colOff>0</xdr:colOff>
      <xdr:row>22</xdr:row>
      <xdr:rowOff>0</xdr:rowOff>
    </xdr:from>
    <xdr:to>
      <xdr:col>5</xdr:col>
      <xdr:colOff>0</xdr:colOff>
      <xdr:row>22</xdr:row>
      <xdr:rowOff>0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5072B327-D0B3-40F1-90D9-4939156096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5</xdr:col>
      <xdr:colOff>0</xdr:colOff>
      <xdr:row>22</xdr:row>
      <xdr:rowOff>0</xdr:rowOff>
    </xdr:from>
    <xdr:to>
      <xdr:col>5</xdr:col>
      <xdr:colOff>0</xdr:colOff>
      <xdr:row>22</xdr:row>
      <xdr:rowOff>0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4C4C0D5E-7E19-4D8A-91C7-382C9B41CA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22</xdr:row>
      <xdr:rowOff>0</xdr:rowOff>
    </xdr:from>
    <xdr:to>
      <xdr:col>4</xdr:col>
      <xdr:colOff>714375</xdr:colOff>
      <xdr:row>22</xdr:row>
      <xdr:rowOff>0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C3EDD70C-C776-4E64-AE12-039D9FF748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295275</xdr:colOff>
      <xdr:row>22</xdr:row>
      <xdr:rowOff>0</xdr:rowOff>
    </xdr:from>
    <xdr:to>
      <xdr:col>1</xdr:col>
      <xdr:colOff>219075</xdr:colOff>
      <xdr:row>22</xdr:row>
      <xdr:rowOff>0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58B06E1E-E6E8-4397-ACEA-5B897D8DD5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0</xdr:colOff>
      <xdr:row>22</xdr:row>
      <xdr:rowOff>0</xdr:rowOff>
    </xdr:from>
    <xdr:to>
      <xdr:col>5</xdr:col>
      <xdr:colOff>0</xdr:colOff>
      <xdr:row>22</xdr:row>
      <xdr:rowOff>0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AC9B7757-6308-492A-B9AE-3D76BAE537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5</xdr:col>
      <xdr:colOff>0</xdr:colOff>
      <xdr:row>22</xdr:row>
      <xdr:rowOff>0</xdr:rowOff>
    </xdr:from>
    <xdr:to>
      <xdr:col>5</xdr:col>
      <xdr:colOff>0</xdr:colOff>
      <xdr:row>22</xdr:row>
      <xdr:rowOff>0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84095FBE-ABA4-4887-A618-4650D5890B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</xdr:col>
      <xdr:colOff>438150</xdr:colOff>
      <xdr:row>20</xdr:row>
      <xdr:rowOff>0</xdr:rowOff>
    </xdr:to>
    <xdr:graphicFrame macro="">
      <xdr:nvGraphicFramePr>
        <xdr:cNvPr id="34" name="Chart 34">
          <a:extLst>
            <a:ext uri="{FF2B5EF4-FFF2-40B4-BE49-F238E27FC236}">
              <a16:creationId xmlns:a16="http://schemas.microsoft.com/office/drawing/2014/main" id="{0E04DE1B-02F7-4AA2-A9EC-53F43A31E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3381375</xdr:colOff>
      <xdr:row>20</xdr:row>
      <xdr:rowOff>0</xdr:rowOff>
    </xdr:from>
    <xdr:to>
      <xdr:col>4</xdr:col>
      <xdr:colOff>971550</xdr:colOff>
      <xdr:row>20</xdr:row>
      <xdr:rowOff>0</xdr:rowOff>
    </xdr:to>
    <xdr:graphicFrame macro="">
      <xdr:nvGraphicFramePr>
        <xdr:cNvPr id="35" name="Chart 36">
          <a:extLst>
            <a:ext uri="{FF2B5EF4-FFF2-40B4-BE49-F238E27FC236}">
              <a16:creationId xmlns:a16="http://schemas.microsoft.com/office/drawing/2014/main" id="{CF4CFB1C-A5B7-432D-8E47-BF67192CBD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</xdr:col>
      <xdr:colOff>0</xdr:colOff>
      <xdr:row>23</xdr:row>
      <xdr:rowOff>171450</xdr:rowOff>
    </xdr:from>
    <xdr:to>
      <xdr:col>4</xdr:col>
      <xdr:colOff>714375</xdr:colOff>
      <xdr:row>43</xdr:row>
      <xdr:rowOff>47625</xdr:rowOff>
    </xdr:to>
    <xdr:graphicFrame macro="">
      <xdr:nvGraphicFramePr>
        <xdr:cNvPr id="36" name="Chart 377">
          <a:extLst>
            <a:ext uri="{FF2B5EF4-FFF2-40B4-BE49-F238E27FC236}">
              <a16:creationId xmlns:a16="http://schemas.microsoft.com/office/drawing/2014/main" id="{BEE0820C-0C79-4937-B5F9-2576FCB2A7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295275</xdr:colOff>
      <xdr:row>23</xdr:row>
      <xdr:rowOff>161925</xdr:rowOff>
    </xdr:from>
    <xdr:to>
      <xdr:col>1</xdr:col>
      <xdr:colOff>219075</xdr:colOff>
      <xdr:row>43</xdr:row>
      <xdr:rowOff>47625</xdr:rowOff>
    </xdr:to>
    <xdr:graphicFrame macro="">
      <xdr:nvGraphicFramePr>
        <xdr:cNvPr id="37" name="Chart 378">
          <a:extLst>
            <a:ext uri="{FF2B5EF4-FFF2-40B4-BE49-F238E27FC236}">
              <a16:creationId xmlns:a16="http://schemas.microsoft.com/office/drawing/2014/main" id="{7703FB49-E5B2-4AF2-92E7-0E61A621C9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4</xdr:col>
      <xdr:colOff>714375</xdr:colOff>
      <xdr:row>49</xdr:row>
      <xdr:rowOff>0</xdr:rowOff>
    </xdr:to>
    <xdr:graphicFrame macro="">
      <xdr:nvGraphicFramePr>
        <xdr:cNvPr id="38" name="Chart 1">
          <a:extLst>
            <a:ext uri="{FF2B5EF4-FFF2-40B4-BE49-F238E27FC236}">
              <a16:creationId xmlns:a16="http://schemas.microsoft.com/office/drawing/2014/main" id="{AC185965-1F98-43E6-979B-AEB068886A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0</xdr:col>
      <xdr:colOff>295275</xdr:colOff>
      <xdr:row>49</xdr:row>
      <xdr:rowOff>0</xdr:rowOff>
    </xdr:from>
    <xdr:to>
      <xdr:col>1</xdr:col>
      <xdr:colOff>219075</xdr:colOff>
      <xdr:row>49</xdr:row>
      <xdr:rowOff>0</xdr:rowOff>
    </xdr:to>
    <xdr:graphicFrame macro="">
      <xdr:nvGraphicFramePr>
        <xdr:cNvPr id="39" name="Chart 2">
          <a:extLst>
            <a:ext uri="{FF2B5EF4-FFF2-40B4-BE49-F238E27FC236}">
              <a16:creationId xmlns:a16="http://schemas.microsoft.com/office/drawing/2014/main" id="{F9EB14FB-CA98-4905-8691-D19C4AF77E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4</xdr:col>
      <xdr:colOff>714375</xdr:colOff>
      <xdr:row>49</xdr:row>
      <xdr:rowOff>0</xdr:rowOff>
    </xdr:to>
    <xdr:graphicFrame macro="">
      <xdr:nvGraphicFramePr>
        <xdr:cNvPr id="40" name="Chart 5">
          <a:extLst>
            <a:ext uri="{FF2B5EF4-FFF2-40B4-BE49-F238E27FC236}">
              <a16:creationId xmlns:a16="http://schemas.microsoft.com/office/drawing/2014/main" id="{A4FE5EB6-0CAE-469F-A798-736FF7F8C7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0</xdr:col>
      <xdr:colOff>295275</xdr:colOff>
      <xdr:row>49</xdr:row>
      <xdr:rowOff>0</xdr:rowOff>
    </xdr:from>
    <xdr:to>
      <xdr:col>1</xdr:col>
      <xdr:colOff>219075</xdr:colOff>
      <xdr:row>49</xdr:row>
      <xdr:rowOff>0</xdr:rowOff>
    </xdr:to>
    <xdr:graphicFrame macro="">
      <xdr:nvGraphicFramePr>
        <xdr:cNvPr id="41" name="Chart 6">
          <a:extLst>
            <a:ext uri="{FF2B5EF4-FFF2-40B4-BE49-F238E27FC236}">
              <a16:creationId xmlns:a16="http://schemas.microsoft.com/office/drawing/2014/main" id="{935F3963-76BD-41CD-8882-A4F34FB196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4</xdr:col>
      <xdr:colOff>714375</xdr:colOff>
      <xdr:row>49</xdr:row>
      <xdr:rowOff>0</xdr:rowOff>
    </xdr:to>
    <xdr:graphicFrame macro="">
      <xdr:nvGraphicFramePr>
        <xdr:cNvPr id="42" name="Chart 9">
          <a:extLst>
            <a:ext uri="{FF2B5EF4-FFF2-40B4-BE49-F238E27FC236}">
              <a16:creationId xmlns:a16="http://schemas.microsoft.com/office/drawing/2014/main" id="{DA07AAC2-F6ED-4367-93D1-336BC301C3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0</xdr:col>
      <xdr:colOff>295275</xdr:colOff>
      <xdr:row>49</xdr:row>
      <xdr:rowOff>0</xdr:rowOff>
    </xdr:from>
    <xdr:to>
      <xdr:col>1</xdr:col>
      <xdr:colOff>219075</xdr:colOff>
      <xdr:row>49</xdr:row>
      <xdr:rowOff>0</xdr:rowOff>
    </xdr:to>
    <xdr:graphicFrame macro="">
      <xdr:nvGraphicFramePr>
        <xdr:cNvPr id="43" name="Chart 10">
          <a:extLst>
            <a:ext uri="{FF2B5EF4-FFF2-40B4-BE49-F238E27FC236}">
              <a16:creationId xmlns:a16="http://schemas.microsoft.com/office/drawing/2014/main" id="{E38EFC0A-FF6D-4232-B6C6-D1566E3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4</xdr:col>
      <xdr:colOff>714375</xdr:colOff>
      <xdr:row>49</xdr:row>
      <xdr:rowOff>0</xdr:rowOff>
    </xdr:to>
    <xdr:graphicFrame macro="">
      <xdr:nvGraphicFramePr>
        <xdr:cNvPr id="44" name="Chart 13">
          <a:extLst>
            <a:ext uri="{FF2B5EF4-FFF2-40B4-BE49-F238E27FC236}">
              <a16:creationId xmlns:a16="http://schemas.microsoft.com/office/drawing/2014/main" id="{DEED06BE-21EA-4898-A17A-DD7B1F7AB6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0</xdr:col>
      <xdr:colOff>295275</xdr:colOff>
      <xdr:row>49</xdr:row>
      <xdr:rowOff>0</xdr:rowOff>
    </xdr:from>
    <xdr:to>
      <xdr:col>1</xdr:col>
      <xdr:colOff>219075</xdr:colOff>
      <xdr:row>49</xdr:row>
      <xdr:rowOff>0</xdr:rowOff>
    </xdr:to>
    <xdr:graphicFrame macro="">
      <xdr:nvGraphicFramePr>
        <xdr:cNvPr id="45" name="Chart 14">
          <a:extLst>
            <a:ext uri="{FF2B5EF4-FFF2-40B4-BE49-F238E27FC236}">
              <a16:creationId xmlns:a16="http://schemas.microsoft.com/office/drawing/2014/main" id="{21CAD704-10E1-496B-B1B1-5D172C128E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4</xdr:col>
      <xdr:colOff>714375</xdr:colOff>
      <xdr:row>49</xdr:row>
      <xdr:rowOff>0</xdr:rowOff>
    </xdr:to>
    <xdr:graphicFrame macro="">
      <xdr:nvGraphicFramePr>
        <xdr:cNvPr id="46" name="Chart 17">
          <a:extLst>
            <a:ext uri="{FF2B5EF4-FFF2-40B4-BE49-F238E27FC236}">
              <a16:creationId xmlns:a16="http://schemas.microsoft.com/office/drawing/2014/main" id="{0A74EEF4-8D7B-4F49-ACEC-ABB971107F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0</xdr:col>
      <xdr:colOff>295275</xdr:colOff>
      <xdr:row>49</xdr:row>
      <xdr:rowOff>0</xdr:rowOff>
    </xdr:from>
    <xdr:to>
      <xdr:col>1</xdr:col>
      <xdr:colOff>219075</xdr:colOff>
      <xdr:row>49</xdr:row>
      <xdr:rowOff>0</xdr:rowOff>
    </xdr:to>
    <xdr:graphicFrame macro="">
      <xdr:nvGraphicFramePr>
        <xdr:cNvPr id="47" name="Chart 18">
          <a:extLst>
            <a:ext uri="{FF2B5EF4-FFF2-40B4-BE49-F238E27FC236}">
              <a16:creationId xmlns:a16="http://schemas.microsoft.com/office/drawing/2014/main" id="{4DB2BEC5-78B8-4CB5-990D-80CD5C739D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4</xdr:col>
      <xdr:colOff>714375</xdr:colOff>
      <xdr:row>49</xdr:row>
      <xdr:rowOff>0</xdr:rowOff>
    </xdr:to>
    <xdr:graphicFrame macro="">
      <xdr:nvGraphicFramePr>
        <xdr:cNvPr id="48" name="Chart 21">
          <a:extLst>
            <a:ext uri="{FF2B5EF4-FFF2-40B4-BE49-F238E27FC236}">
              <a16:creationId xmlns:a16="http://schemas.microsoft.com/office/drawing/2014/main" id="{67E0415A-592B-4DE2-8E07-F8E20483AF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0</xdr:col>
      <xdr:colOff>295275</xdr:colOff>
      <xdr:row>49</xdr:row>
      <xdr:rowOff>0</xdr:rowOff>
    </xdr:from>
    <xdr:to>
      <xdr:col>1</xdr:col>
      <xdr:colOff>219075</xdr:colOff>
      <xdr:row>49</xdr:row>
      <xdr:rowOff>0</xdr:rowOff>
    </xdr:to>
    <xdr:graphicFrame macro="">
      <xdr:nvGraphicFramePr>
        <xdr:cNvPr id="49" name="Chart 22">
          <a:extLst>
            <a:ext uri="{FF2B5EF4-FFF2-40B4-BE49-F238E27FC236}">
              <a16:creationId xmlns:a16="http://schemas.microsoft.com/office/drawing/2014/main" id="{BBC5AC23-22C6-4859-ACAD-D5BFFD3A1E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4</xdr:col>
      <xdr:colOff>714375</xdr:colOff>
      <xdr:row>49</xdr:row>
      <xdr:rowOff>0</xdr:rowOff>
    </xdr:to>
    <xdr:graphicFrame macro="">
      <xdr:nvGraphicFramePr>
        <xdr:cNvPr id="50" name="Chart 25">
          <a:extLst>
            <a:ext uri="{FF2B5EF4-FFF2-40B4-BE49-F238E27FC236}">
              <a16:creationId xmlns:a16="http://schemas.microsoft.com/office/drawing/2014/main" id="{4EF23E08-7FCC-4DDD-89EE-885D6EB74E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0</xdr:col>
      <xdr:colOff>295275</xdr:colOff>
      <xdr:row>49</xdr:row>
      <xdr:rowOff>0</xdr:rowOff>
    </xdr:from>
    <xdr:to>
      <xdr:col>1</xdr:col>
      <xdr:colOff>219075</xdr:colOff>
      <xdr:row>49</xdr:row>
      <xdr:rowOff>0</xdr:rowOff>
    </xdr:to>
    <xdr:graphicFrame macro="">
      <xdr:nvGraphicFramePr>
        <xdr:cNvPr id="51" name="Chart 26">
          <a:extLst>
            <a:ext uri="{FF2B5EF4-FFF2-40B4-BE49-F238E27FC236}">
              <a16:creationId xmlns:a16="http://schemas.microsoft.com/office/drawing/2014/main" id="{F24E5514-C3EB-4CAD-B826-FC2C42CB7B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4</xdr:col>
      <xdr:colOff>714375</xdr:colOff>
      <xdr:row>49</xdr:row>
      <xdr:rowOff>0</xdr:rowOff>
    </xdr:to>
    <xdr:graphicFrame macro="">
      <xdr:nvGraphicFramePr>
        <xdr:cNvPr id="52" name="Chart 29">
          <a:extLst>
            <a:ext uri="{FF2B5EF4-FFF2-40B4-BE49-F238E27FC236}">
              <a16:creationId xmlns:a16="http://schemas.microsoft.com/office/drawing/2014/main" id="{80998C97-21C0-4A17-BCA5-7638C035BE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0</xdr:col>
      <xdr:colOff>295275</xdr:colOff>
      <xdr:row>49</xdr:row>
      <xdr:rowOff>0</xdr:rowOff>
    </xdr:from>
    <xdr:to>
      <xdr:col>1</xdr:col>
      <xdr:colOff>219075</xdr:colOff>
      <xdr:row>49</xdr:row>
      <xdr:rowOff>0</xdr:rowOff>
    </xdr:to>
    <xdr:graphicFrame macro="">
      <xdr:nvGraphicFramePr>
        <xdr:cNvPr id="53" name="Chart 30">
          <a:extLst>
            <a:ext uri="{FF2B5EF4-FFF2-40B4-BE49-F238E27FC236}">
              <a16:creationId xmlns:a16="http://schemas.microsoft.com/office/drawing/2014/main" id="{EA469B52-E2C3-4839-958F-369EB0F850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1</xdr:col>
      <xdr:colOff>0</xdr:colOff>
      <xdr:row>50</xdr:row>
      <xdr:rowOff>171450</xdr:rowOff>
    </xdr:from>
    <xdr:to>
      <xdr:col>4</xdr:col>
      <xdr:colOff>714375</xdr:colOff>
      <xdr:row>70</xdr:row>
      <xdr:rowOff>47625</xdr:rowOff>
    </xdr:to>
    <xdr:graphicFrame macro="">
      <xdr:nvGraphicFramePr>
        <xdr:cNvPr id="54" name="Chart 395">
          <a:extLst>
            <a:ext uri="{FF2B5EF4-FFF2-40B4-BE49-F238E27FC236}">
              <a16:creationId xmlns:a16="http://schemas.microsoft.com/office/drawing/2014/main" id="{A4D1BF8B-208B-48A0-B145-0B19AA7334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0</xdr:col>
      <xdr:colOff>295275</xdr:colOff>
      <xdr:row>50</xdr:row>
      <xdr:rowOff>161925</xdr:rowOff>
    </xdr:from>
    <xdr:to>
      <xdr:col>1</xdr:col>
      <xdr:colOff>219075</xdr:colOff>
      <xdr:row>70</xdr:row>
      <xdr:rowOff>47625</xdr:rowOff>
    </xdr:to>
    <xdr:graphicFrame macro="">
      <xdr:nvGraphicFramePr>
        <xdr:cNvPr id="55" name="Chart 396">
          <a:extLst>
            <a:ext uri="{FF2B5EF4-FFF2-40B4-BE49-F238E27FC236}">
              <a16:creationId xmlns:a16="http://schemas.microsoft.com/office/drawing/2014/main" id="{A6E05D7E-9AB1-4578-8C65-EE6E507ED9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G/Dropbox/ITR/DFs%20finais/DFs%20finais/Anual_PETR&#211;LEO,%20G&#193;S%20E%20BIOCOMBUST&#205;VEI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gropecu&#225;ria%20e%20agricultu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êmio Texto"/>
      <sheetName val="SETOR CONSOLIDADO Texto"/>
      <sheetName val="BD"/>
      <sheetName val="Molde"/>
      <sheetName val="SETOR CONSOLIDADO"/>
      <sheetName val="Comparação"/>
      <sheetName val="Prêmio"/>
      <sheetName val="GRÁFICOS SETOR"/>
      <sheetName val="RELATÓRIO INTERN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OR CONSOLIDADO"/>
      <sheetName val="Representação Gráfica SITE"/>
    </sheetNames>
    <sheetDataSet>
      <sheetData sheetId="0"/>
      <sheetData sheetId="1">
        <row r="2">
          <cell r="A2" t="str">
            <v>Ativo Circulante</v>
          </cell>
          <cell r="B2">
            <v>0.38850935173037821</v>
          </cell>
          <cell r="C2">
            <v>0.35512637834881555</v>
          </cell>
        </row>
        <row r="3">
          <cell r="A3" t="str">
            <v>Realizável a Longo Prazo</v>
          </cell>
          <cell r="B3">
            <v>7.9668089197426961E-2</v>
          </cell>
          <cell r="C3">
            <v>0.12312887892577604</v>
          </cell>
        </row>
        <row r="4">
          <cell r="A4" t="str">
            <v>Permanente</v>
          </cell>
          <cell r="B4">
            <v>0.53182255907219478</v>
          </cell>
          <cell r="C4">
            <v>0.52174474272540838</v>
          </cell>
        </row>
        <row r="6">
          <cell r="A6" t="str">
            <v>Passivo Circulante</v>
          </cell>
          <cell r="B6">
            <v>0.29707457322743402</v>
          </cell>
          <cell r="C6">
            <v>0.28395298355837462</v>
          </cell>
        </row>
        <row r="7">
          <cell r="A7" t="str">
            <v>Exigível no Longo Prazo</v>
          </cell>
          <cell r="B7">
            <v>0.2102159725004655</v>
          </cell>
          <cell r="C7">
            <v>0.19598046714656028</v>
          </cell>
        </row>
        <row r="8">
          <cell r="A8" t="str">
            <v>Patrimônio Líquido</v>
          </cell>
          <cell r="B8">
            <v>0.4927094542721005</v>
          </cell>
          <cell r="C8">
            <v>0.52006654929506513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0317C-92BE-4842-8B85-F39A5C00B037}">
  <sheetPr codeName="Planilha7"/>
  <dimension ref="A1:G392"/>
  <sheetViews>
    <sheetView workbookViewId="0">
      <selection activeCell="G92" sqref="G92"/>
    </sheetView>
  </sheetViews>
  <sheetFormatPr defaultRowHeight="15" x14ac:dyDescent="0.25"/>
  <cols>
    <col min="1" max="1" width="13" bestFit="1" customWidth="1"/>
    <col min="2" max="2" width="71.42578125" bestFit="1" customWidth="1"/>
    <col min="3" max="3" width="14.85546875" bestFit="1" customWidth="1"/>
    <col min="4" max="4" width="15.7109375" customWidth="1"/>
  </cols>
  <sheetData>
    <row r="1" spans="1:6" x14ac:dyDescent="0.25">
      <c r="A1" s="1"/>
      <c r="B1" s="2" t="s">
        <v>0</v>
      </c>
      <c r="C1">
        <v>2018</v>
      </c>
      <c r="D1" s="3" t="s">
        <v>1</v>
      </c>
    </row>
    <row r="2" spans="1:6" x14ac:dyDescent="0.25">
      <c r="B2" s="2" t="s">
        <v>2</v>
      </c>
      <c r="C2" t="s">
        <v>3</v>
      </c>
      <c r="D2" s="3"/>
    </row>
    <row r="3" spans="1:6" x14ac:dyDescent="0.25">
      <c r="D3" s="3"/>
    </row>
    <row r="4" spans="1:6" x14ac:dyDescent="0.25">
      <c r="D4" s="3"/>
    </row>
    <row r="5" spans="1:6" x14ac:dyDescent="0.25">
      <c r="D5" s="3"/>
    </row>
    <row r="6" spans="1:6" x14ac:dyDescent="0.25">
      <c r="D6" s="3"/>
    </row>
    <row r="7" spans="1:6" x14ac:dyDescent="0.25">
      <c r="A7" s="4"/>
      <c r="B7" s="5" t="s">
        <v>4</v>
      </c>
      <c r="C7" s="2">
        <v>2018</v>
      </c>
      <c r="D7" s="2">
        <v>2017</v>
      </c>
    </row>
    <row r="8" spans="1:6" x14ac:dyDescent="0.25">
      <c r="A8" s="6">
        <v>1</v>
      </c>
      <c r="B8" s="7" t="s">
        <v>5</v>
      </c>
      <c r="C8" s="8">
        <v>891381548</v>
      </c>
      <c r="D8" s="8">
        <v>863246581</v>
      </c>
      <c r="E8" s="9">
        <v>0</v>
      </c>
      <c r="F8" s="9">
        <v>0</v>
      </c>
    </row>
    <row r="9" spans="1:6" x14ac:dyDescent="0.25">
      <c r="A9" s="6" t="s">
        <v>6</v>
      </c>
      <c r="B9" s="10" t="s">
        <v>7</v>
      </c>
      <c r="C9" s="8">
        <v>152462939</v>
      </c>
      <c r="D9" s="8">
        <v>165202354</v>
      </c>
      <c r="E9" s="9">
        <v>0</v>
      </c>
      <c r="F9" s="9">
        <v>0</v>
      </c>
    </row>
    <row r="10" spans="1:6" x14ac:dyDescent="0.25">
      <c r="A10" s="6" t="s">
        <v>8</v>
      </c>
      <c r="B10" s="11" t="s">
        <v>9</v>
      </c>
      <c r="C10" s="8">
        <v>56706301</v>
      </c>
      <c r="D10" s="8">
        <v>77781445</v>
      </c>
      <c r="E10" s="9">
        <v>0</v>
      </c>
      <c r="F10" s="9">
        <v>0</v>
      </c>
    </row>
    <row r="11" spans="1:6" x14ac:dyDescent="0.25">
      <c r="A11" s="6" t="s">
        <v>10</v>
      </c>
      <c r="B11" s="11" t="s">
        <v>11</v>
      </c>
      <c r="C11" s="8">
        <v>4841783</v>
      </c>
      <c r="D11" s="8">
        <v>6748863</v>
      </c>
    </row>
    <row r="12" spans="1:6" x14ac:dyDescent="0.25">
      <c r="A12" s="6" t="s">
        <v>12</v>
      </c>
      <c r="B12" s="11" t="s">
        <v>13</v>
      </c>
      <c r="C12" s="8">
        <v>23458593</v>
      </c>
      <c r="D12" s="8">
        <v>17469898</v>
      </c>
    </row>
    <row r="13" spans="1:6" x14ac:dyDescent="0.25">
      <c r="A13" s="6" t="s">
        <v>14</v>
      </c>
      <c r="B13" s="11" t="s">
        <v>15</v>
      </c>
      <c r="C13" s="8">
        <v>35372640</v>
      </c>
      <c r="D13" s="8">
        <v>28578928</v>
      </c>
    </row>
    <row r="14" spans="1:6" x14ac:dyDescent="0.25">
      <c r="A14" s="6"/>
      <c r="B14" s="11" t="s">
        <v>16</v>
      </c>
      <c r="C14" s="8">
        <v>32083622</v>
      </c>
      <c r="D14" s="8">
        <v>34623220</v>
      </c>
    </row>
    <row r="15" spans="1:6" x14ac:dyDescent="0.25">
      <c r="A15" s="6" t="s">
        <v>17</v>
      </c>
      <c r="B15" s="10" t="s">
        <v>18</v>
      </c>
      <c r="C15" s="8">
        <v>738918609</v>
      </c>
      <c r="D15" s="8">
        <v>698044227</v>
      </c>
      <c r="E15" s="9">
        <v>0</v>
      </c>
      <c r="F15" s="9">
        <v>0</v>
      </c>
    </row>
    <row r="16" spans="1:6" x14ac:dyDescent="0.25">
      <c r="A16" s="6" t="s">
        <v>19</v>
      </c>
      <c r="B16" s="11" t="s">
        <v>20</v>
      </c>
      <c r="C16" s="8">
        <v>88238566</v>
      </c>
      <c r="D16" s="8">
        <v>73834149</v>
      </c>
    </row>
    <row r="17" spans="1:7" x14ac:dyDescent="0.25">
      <c r="A17" s="1"/>
      <c r="B17" s="11" t="s">
        <v>21</v>
      </c>
      <c r="C17" s="8">
        <v>650680043</v>
      </c>
      <c r="D17" s="8">
        <v>624210078</v>
      </c>
      <c r="E17" s="9">
        <v>0</v>
      </c>
      <c r="F17" s="9">
        <v>0</v>
      </c>
    </row>
    <row r="18" spans="1:7" x14ac:dyDescent="0.25">
      <c r="A18" s="6" t="s">
        <v>22</v>
      </c>
      <c r="B18" s="11" t="s">
        <v>23</v>
      </c>
      <c r="C18" s="8">
        <v>19103012</v>
      </c>
      <c r="D18" s="8">
        <v>21455129</v>
      </c>
    </row>
    <row r="19" spans="1:7" x14ac:dyDescent="0.25">
      <c r="A19" s="6" t="s">
        <v>24</v>
      </c>
      <c r="B19" s="11" t="s">
        <v>25</v>
      </c>
      <c r="C19" s="8">
        <v>610508642</v>
      </c>
      <c r="D19" s="8">
        <v>585152928</v>
      </c>
    </row>
    <row r="20" spans="1:7" x14ac:dyDescent="0.25">
      <c r="A20" s="6" t="s">
        <v>26</v>
      </c>
      <c r="B20" s="11" t="s">
        <v>27</v>
      </c>
      <c r="C20" s="8">
        <v>21068389</v>
      </c>
      <c r="D20" s="8">
        <v>17602021</v>
      </c>
    </row>
    <row r="21" spans="1:7" x14ac:dyDescent="0.25">
      <c r="A21" s="6"/>
      <c r="B21" s="12"/>
      <c r="C21" s="2">
        <v>2018</v>
      </c>
      <c r="D21" s="2">
        <v>2017</v>
      </c>
    </row>
    <row r="22" spans="1:7" x14ac:dyDescent="0.25">
      <c r="A22" s="6">
        <v>2</v>
      </c>
      <c r="B22" s="7" t="s">
        <v>28</v>
      </c>
      <c r="C22" s="8">
        <v>891381548</v>
      </c>
      <c r="D22" s="8">
        <v>863246581</v>
      </c>
      <c r="E22" s="9">
        <v>0</v>
      </c>
      <c r="F22" s="9">
        <v>0</v>
      </c>
      <c r="G22" s="9"/>
    </row>
    <row r="23" spans="1:7" x14ac:dyDescent="0.25">
      <c r="A23" s="1" t="s">
        <v>29</v>
      </c>
      <c r="B23" s="10" t="s">
        <v>30</v>
      </c>
      <c r="C23" s="8">
        <v>101561193</v>
      </c>
      <c r="D23" s="8">
        <v>88132992</v>
      </c>
      <c r="E23" s="9">
        <v>0</v>
      </c>
      <c r="F23" s="9">
        <v>0</v>
      </c>
    </row>
    <row r="24" spans="1:7" x14ac:dyDescent="0.25">
      <c r="A24" s="6" t="s">
        <v>31</v>
      </c>
      <c r="B24" s="11" t="s">
        <v>32</v>
      </c>
      <c r="C24" s="8">
        <v>6453304</v>
      </c>
      <c r="D24" s="8">
        <v>4364832</v>
      </c>
    </row>
    <row r="25" spans="1:7" x14ac:dyDescent="0.25">
      <c r="A25" s="6" t="s">
        <v>33</v>
      </c>
      <c r="B25" s="11" t="s">
        <v>34</v>
      </c>
      <c r="C25" s="8">
        <v>26092565</v>
      </c>
      <c r="D25" s="8">
        <v>21029694</v>
      </c>
    </row>
    <row r="26" spans="1:7" x14ac:dyDescent="0.25">
      <c r="A26" s="1" t="s">
        <v>35</v>
      </c>
      <c r="B26" s="11" t="s">
        <v>36</v>
      </c>
      <c r="C26" s="8">
        <v>1112257</v>
      </c>
      <c r="D26" s="8">
        <v>1463809</v>
      </c>
    </row>
    <row r="27" spans="1:7" x14ac:dyDescent="0.25">
      <c r="A27" s="1" t="s">
        <v>37</v>
      </c>
      <c r="B27" s="11" t="s">
        <v>38</v>
      </c>
      <c r="C27" s="8">
        <v>15732986</v>
      </c>
      <c r="D27" s="8">
        <v>24985537</v>
      </c>
    </row>
    <row r="28" spans="1:7" x14ac:dyDescent="0.25">
      <c r="A28" s="6" t="s">
        <v>39</v>
      </c>
      <c r="B28" s="11" t="s">
        <v>40</v>
      </c>
      <c r="C28" s="8">
        <v>31732081</v>
      </c>
      <c r="D28" s="8">
        <v>24698714</v>
      </c>
    </row>
    <row r="29" spans="1:7" x14ac:dyDescent="0.25">
      <c r="A29" s="6" t="s">
        <v>41</v>
      </c>
      <c r="B29" s="11" t="s">
        <v>42</v>
      </c>
      <c r="C29" s="8">
        <v>16630000</v>
      </c>
      <c r="D29" s="8">
        <v>10295406</v>
      </c>
    </row>
    <row r="30" spans="1:7" x14ac:dyDescent="0.25">
      <c r="A30" s="6" t="s">
        <v>43</v>
      </c>
      <c r="B30" s="11" t="s">
        <v>44</v>
      </c>
      <c r="C30" s="8">
        <v>3808000</v>
      </c>
      <c r="D30" s="8">
        <v>1295000</v>
      </c>
    </row>
    <row r="31" spans="1:7" x14ac:dyDescent="0.25">
      <c r="A31" s="6" t="s">
        <v>45</v>
      </c>
      <c r="B31" s="10" t="s">
        <v>46</v>
      </c>
      <c r="C31" s="8">
        <v>494214431</v>
      </c>
      <c r="D31" s="8">
        <v>493819639</v>
      </c>
      <c r="E31" s="9">
        <v>0</v>
      </c>
      <c r="F31" s="9">
        <v>0</v>
      </c>
    </row>
    <row r="32" spans="1:7" x14ac:dyDescent="0.25">
      <c r="A32" s="6"/>
      <c r="B32" s="11" t="s">
        <v>47</v>
      </c>
      <c r="C32" s="13">
        <v>494214431</v>
      </c>
      <c r="D32" s="13">
        <v>493819639</v>
      </c>
    </row>
    <row r="33" spans="1:6" x14ac:dyDescent="0.25">
      <c r="A33" s="6" t="s">
        <v>48</v>
      </c>
      <c r="B33" s="11" t="s">
        <v>49</v>
      </c>
      <c r="C33" s="8">
        <v>321555585</v>
      </c>
      <c r="D33" s="8">
        <v>346467628</v>
      </c>
    </row>
    <row r="34" spans="1:6" x14ac:dyDescent="0.25">
      <c r="A34" s="6" t="s">
        <v>50</v>
      </c>
      <c r="B34" s="11" t="s">
        <v>51</v>
      </c>
      <c r="C34" s="8">
        <v>4333173</v>
      </c>
      <c r="D34" s="8">
        <v>5690431</v>
      </c>
    </row>
    <row r="35" spans="1:6" x14ac:dyDescent="0.25">
      <c r="A35" s="6" t="s">
        <v>52</v>
      </c>
      <c r="B35" s="11" t="s">
        <v>53</v>
      </c>
      <c r="C35" s="8">
        <v>162760157</v>
      </c>
      <c r="D35" s="8">
        <v>135771334</v>
      </c>
    </row>
    <row r="36" spans="1:6" x14ac:dyDescent="0.25">
      <c r="A36" s="6" t="s">
        <v>54</v>
      </c>
      <c r="B36" s="11" t="s">
        <v>55</v>
      </c>
      <c r="C36" s="8">
        <v>5565516</v>
      </c>
      <c r="D36" s="8">
        <v>5890246</v>
      </c>
    </row>
    <row r="37" spans="1:6" x14ac:dyDescent="0.25">
      <c r="A37" s="6" t="s">
        <v>56</v>
      </c>
      <c r="B37" s="11" t="s">
        <v>57</v>
      </c>
      <c r="C37" s="8">
        <v>0</v>
      </c>
      <c r="D37" s="8">
        <v>0</v>
      </c>
    </row>
    <row r="38" spans="1:6" x14ac:dyDescent="0.25">
      <c r="A38" s="6" t="s">
        <v>58</v>
      </c>
      <c r="B38" s="11" t="s">
        <v>59</v>
      </c>
      <c r="C38" s="8">
        <v>0</v>
      </c>
      <c r="D38" s="8">
        <v>0</v>
      </c>
    </row>
    <row r="39" spans="1:6" x14ac:dyDescent="0.25">
      <c r="A39" s="6"/>
      <c r="B39" s="14" t="s">
        <v>60</v>
      </c>
      <c r="C39" s="15">
        <v>595775624</v>
      </c>
      <c r="D39" s="15">
        <v>581952631</v>
      </c>
      <c r="E39" s="9">
        <v>0</v>
      </c>
      <c r="F39" s="9">
        <v>0</v>
      </c>
    </row>
    <row r="40" spans="1:6" x14ac:dyDescent="0.25">
      <c r="A40" s="6"/>
      <c r="B40" s="14"/>
      <c r="C40" s="15"/>
      <c r="D40" s="15"/>
    </row>
    <row r="41" spans="1:6" x14ac:dyDescent="0.25">
      <c r="A41" s="6" t="s">
        <v>61</v>
      </c>
      <c r="B41" s="10" t="s">
        <v>62</v>
      </c>
      <c r="C41" s="8">
        <v>295605924</v>
      </c>
      <c r="D41" s="8">
        <v>281293950</v>
      </c>
      <c r="E41" s="9">
        <v>0</v>
      </c>
      <c r="F41" s="9">
        <v>0</v>
      </c>
    </row>
    <row r="42" spans="1:6" x14ac:dyDescent="0.25">
      <c r="A42" s="6" t="s">
        <v>63</v>
      </c>
      <c r="B42" s="11" t="s">
        <v>64</v>
      </c>
      <c r="C42" s="8">
        <v>214997351</v>
      </c>
      <c r="D42" s="8">
        <v>224883694</v>
      </c>
    </row>
    <row r="43" spans="1:6" x14ac:dyDescent="0.25">
      <c r="A43" s="6" t="s">
        <v>65</v>
      </c>
      <c r="B43" s="11" t="s">
        <v>66</v>
      </c>
      <c r="C43" s="8">
        <v>2432051</v>
      </c>
      <c r="D43" s="8">
        <v>4980740</v>
      </c>
    </row>
    <row r="44" spans="1:6" x14ac:dyDescent="0.25">
      <c r="A44" s="6" t="s">
        <v>67</v>
      </c>
      <c r="B44" s="11" t="s">
        <v>68</v>
      </c>
      <c r="C44" s="8">
        <v>0</v>
      </c>
      <c r="D44" s="8">
        <v>0</v>
      </c>
    </row>
    <row r="45" spans="1:6" x14ac:dyDescent="0.25">
      <c r="A45" s="6" t="s">
        <v>69</v>
      </c>
      <c r="B45" s="11" t="s">
        <v>70</v>
      </c>
      <c r="C45" s="8">
        <v>101206972</v>
      </c>
      <c r="D45" s="8">
        <v>82281834</v>
      </c>
    </row>
    <row r="46" spans="1:6" x14ac:dyDescent="0.25">
      <c r="A46" s="6" t="s">
        <v>71</v>
      </c>
      <c r="B46" s="11" t="s">
        <v>72</v>
      </c>
      <c r="C46" s="8">
        <v>45825</v>
      </c>
      <c r="D46" s="8">
        <v>92667</v>
      </c>
    </row>
    <row r="47" spans="1:6" x14ac:dyDescent="0.25">
      <c r="A47" s="6" t="s">
        <v>73</v>
      </c>
      <c r="B47" s="11" t="s">
        <v>74</v>
      </c>
      <c r="C47" s="8">
        <v>-4406344</v>
      </c>
      <c r="D47" s="8">
        <v>-15933229</v>
      </c>
    </row>
    <row r="48" spans="1:6" x14ac:dyDescent="0.25">
      <c r="A48" s="6" t="s">
        <v>75</v>
      </c>
      <c r="B48" s="11" t="s">
        <v>76</v>
      </c>
      <c r="C48" s="8">
        <v>7361006</v>
      </c>
      <c r="D48" s="8">
        <v>6500920</v>
      </c>
    </row>
    <row r="49" spans="1:7" x14ac:dyDescent="0.25">
      <c r="A49" s="6" t="s">
        <v>77</v>
      </c>
      <c r="B49" s="11" t="s">
        <v>78</v>
      </c>
      <c r="C49" s="8">
        <v>94057</v>
      </c>
      <c r="D49" s="8">
        <v>-189030</v>
      </c>
    </row>
    <row r="50" spans="1:7" x14ac:dyDescent="0.25">
      <c r="A50" s="6" t="s">
        <v>79</v>
      </c>
      <c r="B50" s="11" t="s">
        <v>80</v>
      </c>
      <c r="C50" s="8">
        <v>-26124994</v>
      </c>
      <c r="D50" s="8">
        <v>-21323646</v>
      </c>
    </row>
    <row r="51" spans="1:7" x14ac:dyDescent="0.25">
      <c r="A51" s="6"/>
      <c r="B51" s="16"/>
      <c r="C51" s="17"/>
      <c r="D51" s="3" t="s">
        <v>1</v>
      </c>
    </row>
    <row r="52" spans="1:7" x14ac:dyDescent="0.25">
      <c r="A52" s="6"/>
      <c r="B52" s="5" t="s">
        <v>81</v>
      </c>
      <c r="C52" s="2">
        <v>2018</v>
      </c>
      <c r="D52" s="2">
        <v>2017</v>
      </c>
    </row>
    <row r="53" spans="1:7" x14ac:dyDescent="0.25">
      <c r="A53" s="6" t="s">
        <v>82</v>
      </c>
      <c r="B53" s="10" t="s">
        <v>83</v>
      </c>
      <c r="C53" s="8">
        <v>361110572</v>
      </c>
      <c r="D53" s="8">
        <v>292438546</v>
      </c>
    </row>
    <row r="54" spans="1:7" x14ac:dyDescent="0.25">
      <c r="A54" s="6" t="s">
        <v>84</v>
      </c>
      <c r="B54" s="18" t="s">
        <v>85</v>
      </c>
      <c r="C54" s="8">
        <v>-233623623</v>
      </c>
      <c r="D54" s="8">
        <v>-198210032</v>
      </c>
    </row>
    <row r="55" spans="1:7" x14ac:dyDescent="0.25">
      <c r="A55" s="6" t="s">
        <v>86</v>
      </c>
      <c r="B55" s="10" t="s">
        <v>87</v>
      </c>
      <c r="C55" s="8">
        <v>127486949</v>
      </c>
      <c r="D55" s="8">
        <v>94228514</v>
      </c>
      <c r="E55" s="9">
        <v>0</v>
      </c>
      <c r="F55" s="9">
        <v>0</v>
      </c>
    </row>
    <row r="56" spans="1:7" x14ac:dyDescent="0.25">
      <c r="A56" s="6" t="s">
        <v>88</v>
      </c>
      <c r="B56" s="18" t="s">
        <v>89</v>
      </c>
      <c r="C56" s="8">
        <v>-59744742</v>
      </c>
      <c r="D56" s="8">
        <v>-54370680</v>
      </c>
      <c r="E56" s="9">
        <v>0</v>
      </c>
      <c r="F56" s="9">
        <v>0</v>
      </c>
    </row>
    <row r="57" spans="1:7" x14ac:dyDescent="0.25">
      <c r="A57" s="6" t="s">
        <v>90</v>
      </c>
      <c r="B57" s="18" t="s">
        <v>91</v>
      </c>
      <c r="C57" s="8">
        <v>-17878230</v>
      </c>
      <c r="D57" s="8">
        <v>-15564931</v>
      </c>
    </row>
    <row r="58" spans="1:7" x14ac:dyDescent="0.25">
      <c r="A58" s="6" t="s">
        <v>92</v>
      </c>
      <c r="B58" s="18" t="s">
        <v>93</v>
      </c>
      <c r="C58" s="8">
        <v>-9712345</v>
      </c>
      <c r="D58" s="8">
        <v>-10110797</v>
      </c>
    </row>
    <row r="59" spans="1:7" x14ac:dyDescent="0.25">
      <c r="A59" s="6" t="s">
        <v>94</v>
      </c>
      <c r="B59" s="18" t="s">
        <v>95</v>
      </c>
      <c r="C59" s="8">
        <v>-89</v>
      </c>
      <c r="D59" s="8">
        <v>-630292</v>
      </c>
    </row>
    <row r="60" spans="1:7" x14ac:dyDescent="0.25">
      <c r="A60" s="6" t="s">
        <v>96</v>
      </c>
      <c r="B60" s="18" t="s">
        <v>97</v>
      </c>
      <c r="C60" s="8">
        <v>37434</v>
      </c>
      <c r="D60" s="8">
        <v>150255</v>
      </c>
    </row>
    <row r="61" spans="1:7" x14ac:dyDescent="0.25">
      <c r="A61" s="6" t="s">
        <v>98</v>
      </c>
      <c r="B61" s="18" t="s">
        <v>99</v>
      </c>
      <c r="C61" s="8">
        <v>-35089816</v>
      </c>
      <c r="D61" s="8">
        <v>-31366630</v>
      </c>
    </row>
    <row r="62" spans="1:7" x14ac:dyDescent="0.25">
      <c r="A62" s="1" t="s">
        <v>100</v>
      </c>
      <c r="B62" s="18" t="s">
        <v>101</v>
      </c>
      <c r="C62" s="8">
        <v>2898304</v>
      </c>
      <c r="D62" s="8">
        <v>3151715</v>
      </c>
    </row>
    <row r="63" spans="1:7" x14ac:dyDescent="0.25">
      <c r="A63" s="6" t="s">
        <v>102</v>
      </c>
      <c r="B63" s="10" t="s">
        <v>103</v>
      </c>
      <c r="C63" s="8">
        <v>67742207</v>
      </c>
      <c r="D63" s="8">
        <v>39857834</v>
      </c>
      <c r="E63" s="9">
        <v>0</v>
      </c>
      <c r="F63" s="9">
        <v>0</v>
      </c>
      <c r="G63" s="9"/>
    </row>
    <row r="64" spans="1:7" x14ac:dyDescent="0.25">
      <c r="A64" s="6" t="s">
        <v>104</v>
      </c>
      <c r="B64" s="18" t="s">
        <v>105</v>
      </c>
      <c r="C64" s="8">
        <v>13742775</v>
      </c>
      <c r="D64" s="8">
        <v>4905325</v>
      </c>
    </row>
    <row r="65" spans="1:6" x14ac:dyDescent="0.25">
      <c r="A65" s="6" t="s">
        <v>106</v>
      </c>
      <c r="B65" s="18" t="s">
        <v>107</v>
      </c>
      <c r="C65" s="8">
        <v>-35158203</v>
      </c>
      <c r="D65" s="8">
        <v>-38581381</v>
      </c>
    </row>
    <row r="66" spans="1:6" x14ac:dyDescent="0.25">
      <c r="A66" s="6" t="s">
        <v>108</v>
      </c>
      <c r="B66" s="10" t="s">
        <v>109</v>
      </c>
      <c r="C66" s="8">
        <v>46326779</v>
      </c>
      <c r="D66" s="8">
        <v>6181778</v>
      </c>
      <c r="E66" s="9">
        <v>0</v>
      </c>
      <c r="F66" s="9">
        <v>0</v>
      </c>
    </row>
    <row r="67" spans="1:6" x14ac:dyDescent="0.25">
      <c r="A67" s="6" t="s">
        <v>110</v>
      </c>
      <c r="B67" s="18" t="s">
        <v>111</v>
      </c>
      <c r="C67" s="8">
        <v>-17621464</v>
      </c>
      <c r="D67" s="8">
        <v>-6200210</v>
      </c>
    </row>
    <row r="68" spans="1:6" x14ac:dyDescent="0.25">
      <c r="A68" s="6" t="s">
        <v>112</v>
      </c>
      <c r="B68" s="10" t="s">
        <v>113</v>
      </c>
      <c r="C68" s="8">
        <v>28705315</v>
      </c>
      <c r="D68" s="8">
        <v>-18432</v>
      </c>
    </row>
    <row r="69" spans="1:6" x14ac:dyDescent="0.25">
      <c r="A69" s="6" t="s">
        <v>114</v>
      </c>
      <c r="B69" s="18" t="s">
        <v>115</v>
      </c>
      <c r="C69" s="8">
        <v>0</v>
      </c>
      <c r="D69" s="8">
        <v>-27</v>
      </c>
    </row>
    <row r="70" spans="1:6" x14ac:dyDescent="0.25">
      <c r="A70" s="6" t="s">
        <v>116</v>
      </c>
      <c r="B70" s="10" t="s">
        <v>117</v>
      </c>
      <c r="C70" s="8">
        <v>28705315</v>
      </c>
      <c r="D70" s="8">
        <v>-18459</v>
      </c>
      <c r="E70" s="9">
        <v>0</v>
      </c>
      <c r="F70" s="9">
        <v>0</v>
      </c>
    </row>
    <row r="71" spans="1:6" x14ac:dyDescent="0.25">
      <c r="A71" s="1"/>
      <c r="B71" s="1"/>
      <c r="C71" s="1"/>
      <c r="D71" s="1"/>
    </row>
    <row r="72" spans="1:6" x14ac:dyDescent="0.25">
      <c r="A72" s="1"/>
      <c r="B72" s="1"/>
      <c r="C72" s="1"/>
      <c r="D72" s="1"/>
    </row>
    <row r="73" spans="1:6" x14ac:dyDescent="0.25">
      <c r="A73" s="1"/>
      <c r="B73" s="1"/>
      <c r="C73" s="1"/>
      <c r="D73" s="1"/>
    </row>
    <row r="74" spans="1:6" x14ac:dyDescent="0.25">
      <c r="A74" s="1"/>
      <c r="B74" s="1"/>
      <c r="C74" s="1"/>
      <c r="D74" s="1"/>
    </row>
    <row r="75" spans="1:6" x14ac:dyDescent="0.25">
      <c r="A75" s="1"/>
      <c r="B75" s="1"/>
      <c r="C75" s="1"/>
      <c r="D75" s="1"/>
    </row>
    <row r="76" spans="1:6" x14ac:dyDescent="0.25">
      <c r="A76" s="6"/>
      <c r="B76" s="17"/>
      <c r="C76" s="19"/>
      <c r="D76" s="3" t="s">
        <v>1</v>
      </c>
    </row>
    <row r="77" spans="1:6" x14ac:dyDescent="0.25">
      <c r="A77" s="6"/>
      <c r="B77" s="5" t="s">
        <v>118</v>
      </c>
      <c r="C77" s="2">
        <v>2018</v>
      </c>
      <c r="D77" s="2">
        <v>2017</v>
      </c>
    </row>
    <row r="78" spans="1:6" x14ac:dyDescent="0.25">
      <c r="A78" s="6" t="s">
        <v>119</v>
      </c>
      <c r="B78" s="10" t="s">
        <v>120</v>
      </c>
      <c r="C78" s="8">
        <v>98786964</v>
      </c>
      <c r="D78" s="8">
        <v>88428464</v>
      </c>
    </row>
    <row r="79" spans="1:6" x14ac:dyDescent="0.25">
      <c r="A79" s="6" t="s">
        <v>121</v>
      </c>
      <c r="B79" s="10" t="s">
        <v>122</v>
      </c>
      <c r="C79" s="8">
        <v>-19154592</v>
      </c>
      <c r="D79" s="8">
        <v>-35113021</v>
      </c>
    </row>
    <row r="80" spans="1:6" x14ac:dyDescent="0.25">
      <c r="A80" s="6" t="s">
        <v>123</v>
      </c>
      <c r="B80" s="10" t="s">
        <v>124</v>
      </c>
      <c r="C80" s="8">
        <v>-109103649</v>
      </c>
      <c r="D80" s="8">
        <v>-49322649</v>
      </c>
    </row>
    <row r="81" spans="1:6" x14ac:dyDescent="0.25">
      <c r="A81" s="6" t="s">
        <v>125</v>
      </c>
      <c r="B81" s="10" t="s">
        <v>126</v>
      </c>
      <c r="C81" s="8">
        <v>8438670</v>
      </c>
      <c r="D81" s="8">
        <v>631821</v>
      </c>
    </row>
    <row r="82" spans="1:6" x14ac:dyDescent="0.25">
      <c r="A82" s="6" t="s">
        <v>127</v>
      </c>
      <c r="B82" s="10" t="s">
        <v>128</v>
      </c>
      <c r="C82" s="8">
        <v>-21032607</v>
      </c>
      <c r="D82" s="8">
        <v>4624615</v>
      </c>
      <c r="E82" s="9">
        <v>0</v>
      </c>
      <c r="F82" s="9">
        <v>0</v>
      </c>
    </row>
    <row r="83" spans="1:6" x14ac:dyDescent="0.25">
      <c r="A83" s="6" t="s">
        <v>129</v>
      </c>
      <c r="B83" s="10" t="s">
        <v>130</v>
      </c>
      <c r="C83" s="8">
        <v>77738908</v>
      </c>
      <c r="D83" s="8">
        <v>73156830</v>
      </c>
      <c r="E83" s="9">
        <v>0</v>
      </c>
      <c r="F83" s="9">
        <v>0</v>
      </c>
    </row>
    <row r="84" spans="1:6" x14ac:dyDescent="0.25">
      <c r="A84" s="6" t="s">
        <v>131</v>
      </c>
      <c r="B84" s="10" t="s">
        <v>132</v>
      </c>
      <c r="C84" s="8">
        <v>56706301</v>
      </c>
      <c r="D84" s="8">
        <v>77781445</v>
      </c>
    </row>
    <row r="85" spans="1:6" x14ac:dyDescent="0.25">
      <c r="A85" s="6"/>
      <c r="B85" s="20"/>
      <c r="C85" s="21"/>
      <c r="D85" s="21"/>
    </row>
    <row r="86" spans="1:6" x14ac:dyDescent="0.25">
      <c r="A86" s="1"/>
      <c r="B86" s="1"/>
      <c r="C86" s="1"/>
      <c r="D86" s="3" t="s">
        <v>1</v>
      </c>
    </row>
    <row r="87" spans="1:6" x14ac:dyDescent="0.25">
      <c r="A87" s="6"/>
      <c r="B87" s="5" t="s">
        <v>133</v>
      </c>
      <c r="C87" s="2">
        <v>2018</v>
      </c>
      <c r="D87" s="2">
        <v>2017</v>
      </c>
    </row>
    <row r="88" spans="1:6" x14ac:dyDescent="0.25">
      <c r="A88" s="6" t="s">
        <v>134</v>
      </c>
      <c r="B88" s="10" t="s">
        <v>135</v>
      </c>
      <c r="C88" s="8">
        <v>502918774</v>
      </c>
      <c r="D88" s="8">
        <v>422202853</v>
      </c>
    </row>
    <row r="89" spans="1:6" x14ac:dyDescent="0.25">
      <c r="A89" s="6" t="s">
        <v>136</v>
      </c>
      <c r="B89" s="7" t="s">
        <v>137</v>
      </c>
      <c r="C89" s="8">
        <v>-186889744</v>
      </c>
      <c r="D89" s="8">
        <v>-164896015</v>
      </c>
    </row>
    <row r="90" spans="1:6" x14ac:dyDescent="0.25">
      <c r="A90" s="6" t="s">
        <v>138</v>
      </c>
      <c r="B90" s="10" t="s">
        <v>139</v>
      </c>
      <c r="C90" s="8">
        <v>316029030</v>
      </c>
      <c r="D90" s="8">
        <v>257306838</v>
      </c>
    </row>
    <row r="91" spans="1:6" x14ac:dyDescent="0.25">
      <c r="A91" s="6" t="s">
        <v>140</v>
      </c>
      <c r="B91" s="7" t="s">
        <v>141</v>
      </c>
      <c r="C91" s="8">
        <v>-44306154</v>
      </c>
      <c r="D91" s="8">
        <v>-43203704</v>
      </c>
    </row>
    <row r="92" spans="1:6" x14ac:dyDescent="0.25">
      <c r="A92" s="6" t="s">
        <v>142</v>
      </c>
      <c r="B92" s="7" t="s">
        <v>143</v>
      </c>
      <c r="C92" s="8">
        <v>-44306154</v>
      </c>
      <c r="D92" s="8">
        <v>-43203704</v>
      </c>
    </row>
    <row r="93" spans="1:6" x14ac:dyDescent="0.25">
      <c r="A93" s="6" t="s">
        <v>144</v>
      </c>
      <c r="B93" s="10" t="s">
        <v>145</v>
      </c>
      <c r="C93" s="8">
        <v>271722876</v>
      </c>
      <c r="D93" s="8">
        <v>214103134</v>
      </c>
    </row>
    <row r="94" spans="1:6" x14ac:dyDescent="0.25">
      <c r="A94" s="6" t="s">
        <v>146</v>
      </c>
      <c r="B94" s="10" t="s">
        <v>147</v>
      </c>
      <c r="C94" s="8">
        <v>16649820</v>
      </c>
      <c r="D94" s="8">
        <v>6381235</v>
      </c>
    </row>
    <row r="95" spans="1:6" x14ac:dyDescent="0.25">
      <c r="A95" s="6" t="s">
        <v>148</v>
      </c>
      <c r="B95" s="10" t="s">
        <v>149</v>
      </c>
      <c r="C95" s="8">
        <v>288372696</v>
      </c>
      <c r="D95" s="8">
        <v>220484369</v>
      </c>
    </row>
    <row r="96" spans="1:6" x14ac:dyDescent="0.25">
      <c r="B96" s="22"/>
      <c r="C96" s="8"/>
      <c r="D96" s="8"/>
    </row>
    <row r="97" spans="1:6" x14ac:dyDescent="0.25">
      <c r="A97" s="6" t="s">
        <v>150</v>
      </c>
      <c r="B97" s="10" t="s">
        <v>151</v>
      </c>
      <c r="C97" s="8">
        <v>288372696</v>
      </c>
      <c r="D97" s="8">
        <v>220484369</v>
      </c>
      <c r="E97" s="9">
        <v>0</v>
      </c>
      <c r="F97" s="9">
        <v>0</v>
      </c>
    </row>
    <row r="98" spans="1:6" x14ac:dyDescent="0.25">
      <c r="A98" s="6" t="s">
        <v>152</v>
      </c>
      <c r="B98" s="11" t="s">
        <v>153</v>
      </c>
      <c r="C98" s="8">
        <v>32926207</v>
      </c>
      <c r="D98" s="8">
        <v>29473420</v>
      </c>
      <c r="E98" s="9">
        <v>0</v>
      </c>
      <c r="F98" s="9">
        <v>0</v>
      </c>
    </row>
    <row r="99" spans="1:6" x14ac:dyDescent="0.25">
      <c r="A99" s="6" t="s">
        <v>154</v>
      </c>
      <c r="B99" s="11" t="s">
        <v>155</v>
      </c>
      <c r="C99" s="8">
        <v>157673593</v>
      </c>
      <c r="D99" s="8">
        <v>119945870</v>
      </c>
    </row>
    <row r="100" spans="1:6" x14ac:dyDescent="0.25">
      <c r="A100" s="6" t="s">
        <v>156</v>
      </c>
      <c r="B100" s="11" t="s">
        <v>157</v>
      </c>
      <c r="C100" s="8">
        <v>69067581</v>
      </c>
      <c r="D100" s="8">
        <v>71042777</v>
      </c>
    </row>
    <row r="101" spans="1:6" x14ac:dyDescent="0.25">
      <c r="A101" s="6" t="s">
        <v>158</v>
      </c>
      <c r="B101" s="11" t="s">
        <v>159</v>
      </c>
      <c r="C101" s="8">
        <v>27572291</v>
      </c>
      <c r="D101" s="8">
        <v>-641396</v>
      </c>
    </row>
    <row r="102" spans="1:6" x14ac:dyDescent="0.25">
      <c r="A102" t="s">
        <v>160</v>
      </c>
      <c r="B102" s="11" t="s">
        <v>161</v>
      </c>
      <c r="C102" s="8">
        <v>1133024</v>
      </c>
      <c r="D102" s="8">
        <v>663698</v>
      </c>
    </row>
    <row r="103" spans="1:6" x14ac:dyDescent="0.25">
      <c r="A103" s="1"/>
      <c r="B103" s="1"/>
      <c r="C103" s="1"/>
      <c r="D103" s="1"/>
    </row>
    <row r="104" spans="1:6" x14ac:dyDescent="0.25">
      <c r="A104" s="1"/>
      <c r="B104" s="1"/>
      <c r="C104" s="1"/>
      <c r="D104" s="1"/>
    </row>
    <row r="105" spans="1:6" x14ac:dyDescent="0.25">
      <c r="A105" s="1"/>
      <c r="B105" s="1"/>
      <c r="C105" s="1"/>
      <c r="D105" s="1"/>
    </row>
    <row r="106" spans="1:6" x14ac:dyDescent="0.25">
      <c r="A106" s="1"/>
      <c r="B106" s="1"/>
      <c r="C106" s="1"/>
      <c r="D106" s="1"/>
    </row>
    <row r="107" spans="1:6" x14ac:dyDescent="0.25">
      <c r="A107" s="1"/>
      <c r="B107" s="1"/>
      <c r="C107" s="1"/>
      <c r="D107" s="1"/>
    </row>
    <row r="108" spans="1:6" x14ac:dyDescent="0.25">
      <c r="A108" s="1"/>
      <c r="B108" s="1"/>
      <c r="C108" s="1"/>
      <c r="D108" s="1"/>
    </row>
    <row r="109" spans="1:6" x14ac:dyDescent="0.25">
      <c r="A109" s="1"/>
      <c r="B109" s="1"/>
      <c r="C109" s="1"/>
      <c r="D109" s="1"/>
    </row>
    <row r="110" spans="1:6" x14ac:dyDescent="0.25">
      <c r="A110" s="1"/>
      <c r="B110" s="1"/>
      <c r="C110" s="1"/>
      <c r="D110" s="1"/>
    </row>
    <row r="111" spans="1:6" x14ac:dyDescent="0.25">
      <c r="A111" s="1"/>
      <c r="B111" s="1"/>
      <c r="C111" s="1"/>
      <c r="D111" s="3" t="s">
        <v>1</v>
      </c>
    </row>
    <row r="112" spans="1:6" x14ac:dyDescent="0.25">
      <c r="A112" s="1"/>
      <c r="B112" s="5" t="s">
        <v>162</v>
      </c>
      <c r="C112" s="2">
        <v>2018</v>
      </c>
      <c r="D112" s="2">
        <v>2017</v>
      </c>
    </row>
    <row r="113" spans="1:6" x14ac:dyDescent="0.25">
      <c r="A113" s="1"/>
      <c r="B113" s="10" t="s">
        <v>83</v>
      </c>
      <c r="C113" s="23">
        <v>361110572</v>
      </c>
      <c r="D113" s="23">
        <v>292438546</v>
      </c>
    </row>
    <row r="114" spans="1:6" x14ac:dyDescent="0.25">
      <c r="A114" s="1"/>
      <c r="B114" s="18" t="s">
        <v>85</v>
      </c>
      <c r="C114" s="24">
        <v>-233623623</v>
      </c>
      <c r="D114" s="24">
        <v>-198210032</v>
      </c>
    </row>
    <row r="115" spans="1:6" x14ac:dyDescent="0.25">
      <c r="A115" s="1"/>
      <c r="B115" s="10" t="s">
        <v>87</v>
      </c>
      <c r="C115" s="23">
        <v>127486949</v>
      </c>
      <c r="D115" s="23">
        <v>94228514</v>
      </c>
    </row>
    <row r="116" spans="1:6" x14ac:dyDescent="0.25">
      <c r="A116" s="1"/>
      <c r="B116" s="18" t="s">
        <v>89</v>
      </c>
      <c r="C116" s="24">
        <v>-59744742</v>
      </c>
      <c r="D116" s="24">
        <v>-54370680</v>
      </c>
    </row>
    <row r="117" spans="1:6" x14ac:dyDescent="0.25">
      <c r="A117" s="1"/>
      <c r="B117" s="18" t="s">
        <v>115</v>
      </c>
      <c r="C117" s="24">
        <v>0</v>
      </c>
      <c r="D117" s="24">
        <v>-27</v>
      </c>
    </row>
    <row r="118" spans="1:6" x14ac:dyDescent="0.25">
      <c r="A118" s="1"/>
      <c r="B118" s="18" t="s">
        <v>105</v>
      </c>
      <c r="C118" s="24">
        <v>13742775</v>
      </c>
      <c r="D118" s="24">
        <v>4905325</v>
      </c>
    </row>
    <row r="119" spans="1:6" x14ac:dyDescent="0.25">
      <c r="A119" s="1"/>
      <c r="B119" s="18" t="s">
        <v>163</v>
      </c>
      <c r="C119" s="24">
        <v>44306154</v>
      </c>
      <c r="D119" s="24">
        <v>43203704</v>
      </c>
    </row>
    <row r="120" spans="1:6" x14ac:dyDescent="0.25">
      <c r="A120" s="1"/>
      <c r="B120" s="25" t="s">
        <v>164</v>
      </c>
      <c r="C120" s="26">
        <v>125791136</v>
      </c>
      <c r="D120" s="26">
        <v>87966836</v>
      </c>
    </row>
    <row r="121" spans="1:6" x14ac:dyDescent="0.25">
      <c r="A121" s="1"/>
      <c r="B121" s="18" t="s">
        <v>165</v>
      </c>
      <c r="C121" s="24">
        <v>-44306154</v>
      </c>
      <c r="D121" s="24">
        <v>-43203704</v>
      </c>
    </row>
    <row r="122" spans="1:6" x14ac:dyDescent="0.25">
      <c r="A122" s="1"/>
      <c r="B122" s="25" t="s">
        <v>166</v>
      </c>
      <c r="C122" s="26">
        <v>81484982</v>
      </c>
      <c r="D122" s="26">
        <v>44763132</v>
      </c>
    </row>
    <row r="123" spans="1:6" x14ac:dyDescent="0.25">
      <c r="A123" s="1"/>
      <c r="B123" s="18" t="s">
        <v>167</v>
      </c>
      <c r="C123" s="24">
        <v>-26719470.520000003</v>
      </c>
      <c r="D123" s="24">
        <v>-14147890.960000001</v>
      </c>
    </row>
    <row r="124" spans="1:6" x14ac:dyDescent="0.25">
      <c r="A124" s="1"/>
      <c r="B124" s="25" t="s">
        <v>168</v>
      </c>
      <c r="C124" s="26">
        <v>54765511.479999997</v>
      </c>
      <c r="D124" s="26">
        <v>30615241.039999999</v>
      </c>
    </row>
    <row r="125" spans="1:6" x14ac:dyDescent="0.25">
      <c r="A125" s="1"/>
      <c r="B125" s="18" t="s">
        <v>107</v>
      </c>
      <c r="C125" s="24">
        <v>-35158203</v>
      </c>
      <c r="D125" s="24">
        <v>-38581381</v>
      </c>
    </row>
    <row r="126" spans="1:6" x14ac:dyDescent="0.25">
      <c r="A126" s="1"/>
      <c r="B126" s="18" t="s">
        <v>169</v>
      </c>
      <c r="C126" s="24">
        <v>11953789.020000001</v>
      </c>
      <c r="D126" s="24">
        <v>13117669.540000001</v>
      </c>
    </row>
    <row r="127" spans="1:6" x14ac:dyDescent="0.25">
      <c r="A127" s="1"/>
      <c r="B127" s="18" t="s">
        <v>170</v>
      </c>
      <c r="C127" s="24">
        <v>-2855782.4999999981</v>
      </c>
      <c r="D127" s="24">
        <v>-5169988.58</v>
      </c>
    </row>
    <row r="128" spans="1:6" x14ac:dyDescent="0.25">
      <c r="A128" s="1"/>
      <c r="B128" s="10" t="s">
        <v>117</v>
      </c>
      <c r="C128" s="23">
        <v>28705315</v>
      </c>
      <c r="D128" s="23">
        <v>-18459</v>
      </c>
      <c r="E128" s="9">
        <v>0</v>
      </c>
      <c r="F128" s="9">
        <v>0</v>
      </c>
    </row>
    <row r="129" spans="1:4" x14ac:dyDescent="0.25">
      <c r="A129" s="1"/>
      <c r="B129" s="1"/>
      <c r="C129" s="27">
        <v>0</v>
      </c>
      <c r="D129" s="27">
        <v>0</v>
      </c>
    </row>
    <row r="130" spans="1:4" x14ac:dyDescent="0.25">
      <c r="A130" s="1"/>
      <c r="B130" s="1"/>
      <c r="C130" s="1"/>
      <c r="D130" s="3" t="s">
        <v>1</v>
      </c>
    </row>
    <row r="131" spans="1:4" x14ac:dyDescent="0.25">
      <c r="A131" s="1"/>
      <c r="B131" s="5" t="s">
        <v>171</v>
      </c>
      <c r="C131" s="2">
        <v>2018</v>
      </c>
      <c r="D131" s="2">
        <v>2017</v>
      </c>
    </row>
    <row r="132" spans="1:4" x14ac:dyDescent="0.25">
      <c r="A132" s="1"/>
      <c r="B132" s="28" t="s">
        <v>172</v>
      </c>
      <c r="C132" s="29">
        <v>361110572</v>
      </c>
      <c r="D132" s="29">
        <v>292438546</v>
      </c>
    </row>
    <row r="133" spans="1:4" x14ac:dyDescent="0.25">
      <c r="A133" s="1"/>
      <c r="B133" s="30" t="s">
        <v>173</v>
      </c>
      <c r="C133" s="31">
        <v>-233623623</v>
      </c>
      <c r="D133" s="31">
        <v>-198210032</v>
      </c>
    </row>
    <row r="134" spans="1:4" x14ac:dyDescent="0.25">
      <c r="A134" s="1"/>
      <c r="B134" s="32" t="s">
        <v>87</v>
      </c>
      <c r="C134" s="33">
        <v>127486949</v>
      </c>
      <c r="D134" s="33">
        <v>94228514</v>
      </c>
    </row>
    <row r="135" spans="1:4" x14ac:dyDescent="0.25">
      <c r="A135" s="1"/>
      <c r="B135" s="30" t="s">
        <v>174</v>
      </c>
      <c r="C135" s="31">
        <v>-27590575</v>
      </c>
      <c r="D135" s="31">
        <v>-25675728</v>
      </c>
    </row>
    <row r="136" spans="1:4" x14ac:dyDescent="0.25">
      <c r="A136" s="1"/>
      <c r="B136" s="34" t="s">
        <v>105</v>
      </c>
      <c r="C136" s="35">
        <v>13742775</v>
      </c>
      <c r="D136" s="35">
        <v>4905325</v>
      </c>
    </row>
    <row r="137" spans="1:4" x14ac:dyDescent="0.25">
      <c r="A137" s="1"/>
      <c r="B137" s="34" t="s">
        <v>175</v>
      </c>
      <c r="C137" s="35">
        <v>-35052382</v>
      </c>
      <c r="D137" s="35">
        <v>-31216375</v>
      </c>
    </row>
    <row r="138" spans="1:4" x14ac:dyDescent="0.25">
      <c r="A138" s="1"/>
      <c r="B138" s="34" t="s">
        <v>176</v>
      </c>
      <c r="C138" s="35">
        <v>2898304</v>
      </c>
      <c r="D138" s="35">
        <v>3151715</v>
      </c>
    </row>
    <row r="139" spans="1:4" x14ac:dyDescent="0.25">
      <c r="A139" s="1"/>
      <c r="B139" s="34" t="s">
        <v>177</v>
      </c>
      <c r="C139" s="35">
        <v>0</v>
      </c>
      <c r="D139" s="35">
        <v>-27</v>
      </c>
    </row>
    <row r="140" spans="1:4" x14ac:dyDescent="0.25">
      <c r="A140" s="1"/>
      <c r="B140" s="32" t="s">
        <v>178</v>
      </c>
      <c r="C140" s="33">
        <v>81485071</v>
      </c>
      <c r="D140" s="33">
        <v>45393424</v>
      </c>
    </row>
    <row r="141" spans="1:4" x14ac:dyDescent="0.25">
      <c r="A141" s="1"/>
      <c r="B141" s="30" t="s">
        <v>179</v>
      </c>
      <c r="C141" s="36">
        <v>-26719500.780000001</v>
      </c>
      <c r="D141" s="36">
        <v>-14362181.060000001</v>
      </c>
    </row>
    <row r="142" spans="1:4" ht="15.75" thickBot="1" x14ac:dyDescent="0.3">
      <c r="A142" s="1"/>
      <c r="B142" s="37" t="s">
        <v>180</v>
      </c>
      <c r="C142" s="38">
        <v>54765570.219999999</v>
      </c>
      <c r="D142" s="38">
        <v>31031242.939999998</v>
      </c>
    </row>
    <row r="143" spans="1:4" x14ac:dyDescent="0.25">
      <c r="A143" s="1"/>
      <c r="B143" s="1"/>
      <c r="C143" s="1"/>
      <c r="D143" s="1"/>
    </row>
    <row r="144" spans="1:4" x14ac:dyDescent="0.25">
      <c r="A144" s="1"/>
      <c r="B144" s="1"/>
      <c r="C144" s="1"/>
      <c r="D144" s="1"/>
    </row>
    <row r="145" spans="1:4" x14ac:dyDescent="0.25">
      <c r="A145" s="1"/>
      <c r="B145" s="1"/>
      <c r="C145" s="1"/>
      <c r="D145" s="1"/>
    </row>
    <row r="146" spans="1:4" x14ac:dyDescent="0.25">
      <c r="A146" s="1"/>
      <c r="B146" s="1"/>
      <c r="C146" s="1"/>
      <c r="D146" s="3" t="s">
        <v>1</v>
      </c>
    </row>
    <row r="147" spans="1:4" x14ac:dyDescent="0.25">
      <c r="A147" s="1"/>
      <c r="B147" s="5" t="s">
        <v>181</v>
      </c>
      <c r="C147" s="2">
        <v>2018</v>
      </c>
      <c r="D147" s="2">
        <v>2017</v>
      </c>
    </row>
    <row r="148" spans="1:4" x14ac:dyDescent="0.25">
      <c r="A148" s="1"/>
      <c r="B148" s="28" t="s">
        <v>182</v>
      </c>
      <c r="C148" s="29">
        <v>361110572</v>
      </c>
      <c r="D148" s="29">
        <v>292438546</v>
      </c>
    </row>
    <row r="149" spans="1:4" x14ac:dyDescent="0.25">
      <c r="A149" s="1"/>
      <c r="B149" s="30" t="s">
        <v>173</v>
      </c>
      <c r="C149" s="31">
        <v>-233623623</v>
      </c>
      <c r="D149" s="31">
        <v>-198210032</v>
      </c>
    </row>
    <row r="150" spans="1:4" x14ac:dyDescent="0.25">
      <c r="A150" s="1"/>
      <c r="B150" s="32" t="s">
        <v>183</v>
      </c>
      <c r="C150" s="33">
        <v>127486949</v>
      </c>
      <c r="D150" s="33">
        <v>94228514</v>
      </c>
    </row>
    <row r="151" spans="1:4" x14ac:dyDescent="0.25">
      <c r="A151" s="1"/>
      <c r="B151" s="30" t="s">
        <v>89</v>
      </c>
      <c r="C151" s="31">
        <v>-27590575</v>
      </c>
      <c r="D151" s="31">
        <v>-25675728</v>
      </c>
    </row>
    <row r="152" spans="1:4" x14ac:dyDescent="0.25">
      <c r="A152" s="1"/>
      <c r="B152" s="34" t="s">
        <v>175</v>
      </c>
      <c r="C152" s="35">
        <v>-35052382</v>
      </c>
      <c r="D152" s="35">
        <v>-31216375</v>
      </c>
    </row>
    <row r="153" spans="1:4" x14ac:dyDescent="0.25">
      <c r="A153" s="1"/>
      <c r="B153" s="32" t="s">
        <v>184</v>
      </c>
      <c r="C153" s="33">
        <v>64843992</v>
      </c>
      <c r="D153" s="33">
        <v>37336411</v>
      </c>
    </row>
    <row r="154" spans="1:4" x14ac:dyDescent="0.25">
      <c r="A154" s="1"/>
      <c r="B154" s="30" t="s">
        <v>179</v>
      </c>
      <c r="C154" s="36">
        <v>-22046957.280000001</v>
      </c>
      <c r="D154" s="36">
        <v>-12694379.74</v>
      </c>
    </row>
    <row r="155" spans="1:4" ht="15.75" thickBot="1" x14ac:dyDescent="0.3">
      <c r="A155" s="1"/>
      <c r="B155" s="37" t="s">
        <v>185</v>
      </c>
      <c r="C155" s="39">
        <v>42797034.719999999</v>
      </c>
      <c r="D155" s="39">
        <v>24642031.259999998</v>
      </c>
    </row>
    <row r="157" spans="1:4" x14ac:dyDescent="0.25">
      <c r="B157" s="40"/>
      <c r="C157" s="40"/>
    </row>
    <row r="158" spans="1:4" x14ac:dyDescent="0.25">
      <c r="B158" s="40"/>
      <c r="C158" s="40"/>
    </row>
    <row r="159" spans="1:4" x14ac:dyDescent="0.25">
      <c r="B159" s="40"/>
      <c r="C159" s="40"/>
    </row>
    <row r="392" spans="3:3" x14ac:dyDescent="0.25">
      <c r="C392" s="41"/>
    </row>
  </sheetData>
  <pageMargins left="0.51181102362204722" right="0.51181102362204722" top="0.59055118110236227" bottom="0.59055118110236227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591D44-C425-4FB8-8FB2-D54799047924}">
          <x14:formula1>
            <xm:f>OFFSET('[Anual_PETRÓLEO, GÁS E BIOCOMBUSTÍVEIS.xlsm]BD'!#REF!,0,0,COUNTA('[Anual_PETRÓLEO, GÁS E BIOCOMBUSTÍVEIS.xlsm]BD'!#REF!),1)</xm:f>
          </x14:formula1>
          <xm:sqref>C1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71D0C-046B-438E-B602-73FAA705C24B}">
  <dimension ref="A1:L71"/>
  <sheetViews>
    <sheetView showGridLines="0" tabSelected="1" workbookViewId="0">
      <selection activeCell="B3" sqref="B3"/>
    </sheetView>
  </sheetViews>
  <sheetFormatPr defaultRowHeight="12.75" x14ac:dyDescent="0.2"/>
  <cols>
    <col min="1" max="1" width="60.7109375" style="45" customWidth="1"/>
    <col min="2" max="5" width="16.5703125" style="45" customWidth="1"/>
    <col min="6" max="16384" width="9.140625" style="45"/>
  </cols>
  <sheetData>
    <row r="1" spans="1:12" ht="14.25" customHeight="1" thickBot="1" x14ac:dyDescent="0.25">
      <c r="A1" s="42" t="s">
        <v>187</v>
      </c>
      <c r="B1" s="43">
        <v>43465</v>
      </c>
      <c r="C1" s="43" t="s">
        <v>188</v>
      </c>
      <c r="D1" s="44"/>
      <c r="E1" s="44"/>
    </row>
    <row r="2" spans="1:12" ht="14.25" customHeight="1" x14ac:dyDescent="0.25">
      <c r="A2" s="46" t="s">
        <v>186</v>
      </c>
      <c r="B2" s="47">
        <f>'SETOR CONSOLIDADO'!C9/'SETOR CONSOLIDADO'!C8</f>
        <v>0.17104116564010366</v>
      </c>
      <c r="C2" s="47">
        <f>'SETOR CONSOLIDADO'!D9/'SETOR CONSOLIDADO'!D8</f>
        <v>0.19137330820195858</v>
      </c>
      <c r="D2" s="48"/>
      <c r="E2" s="48"/>
    </row>
    <row r="3" spans="1:12" ht="14.25" customHeight="1" x14ac:dyDescent="0.25">
      <c r="A3" s="49" t="s">
        <v>189</v>
      </c>
      <c r="B3" s="50">
        <f>'SETOR CONSOLIDADO'!C16/'SETOR CONSOLIDADO'!C8</f>
        <v>9.8990792661101848E-2</v>
      </c>
      <c r="C3" s="50">
        <f>'SETOR CONSOLIDADO'!D16/'SETOR CONSOLIDADO'!D8</f>
        <v>8.5530774896865766E-2</v>
      </c>
      <c r="D3" s="48"/>
      <c r="E3" s="48"/>
    </row>
    <row r="4" spans="1:12" ht="14.25" customHeight="1" x14ac:dyDescent="0.25">
      <c r="A4" s="49" t="s">
        <v>190</v>
      </c>
      <c r="B4" s="50">
        <f>'SETOR CONSOLIDADO'!C17/'SETOR CONSOLIDADO'!C8</f>
        <v>0.72996804169879448</v>
      </c>
      <c r="C4" s="50">
        <f>'SETOR CONSOLIDADO'!D17/'SETOR CONSOLIDADO'!D8</f>
        <v>0.72309591690117569</v>
      </c>
      <c r="D4" s="48"/>
      <c r="E4" s="48"/>
    </row>
    <row r="5" spans="1:12" ht="14.25" customHeight="1" thickBot="1" x14ac:dyDescent="0.25">
      <c r="A5" s="51" t="s">
        <v>191</v>
      </c>
      <c r="B5" s="52">
        <f>'SETOR CONSOLIDADO'!C8</f>
        <v>891381548</v>
      </c>
      <c r="C5" s="52">
        <f>'SETOR CONSOLIDADO'!D8</f>
        <v>863246581</v>
      </c>
      <c r="D5" s="53"/>
      <c r="E5" s="53"/>
    </row>
    <row r="6" spans="1:12" ht="14.25" customHeight="1" x14ac:dyDescent="0.25">
      <c r="A6" s="49" t="s">
        <v>192</v>
      </c>
      <c r="B6" s="50">
        <f>'SETOR CONSOLIDADO'!C23/'SETOR CONSOLIDADO'!C22</f>
        <v>0.11393683572188999</v>
      </c>
      <c r="C6" s="50">
        <f>'SETOR CONSOLIDADO'!D23/'SETOR CONSOLIDADO'!D22</f>
        <v>0.10209480574820834</v>
      </c>
      <c r="D6" s="48"/>
      <c r="E6" s="48"/>
    </row>
    <row r="7" spans="1:12" ht="14.25" customHeight="1" x14ac:dyDescent="0.25">
      <c r="A7" s="49" t="s">
        <v>193</v>
      </c>
      <c r="B7" s="50">
        <f>'SETOR CONSOLIDADO'!C32/'SETOR CONSOLIDADO'!C22</f>
        <v>0.55443646114155376</v>
      </c>
      <c r="C7" s="50">
        <f>'SETOR CONSOLIDADO'!D32/'SETOR CONSOLIDADO'!D22</f>
        <v>0.57204934241147032</v>
      </c>
      <c r="D7" s="48"/>
      <c r="E7" s="48"/>
      <c r="F7" s="48"/>
    </row>
    <row r="8" spans="1:12" ht="14.25" customHeight="1" x14ac:dyDescent="0.25">
      <c r="A8" s="49" t="s">
        <v>194</v>
      </c>
      <c r="B8" s="50">
        <f>'SETOR CONSOLIDADO'!C41/'SETOR CONSOLIDADO'!C22</f>
        <v>0.33162670313655629</v>
      </c>
      <c r="C8" s="50">
        <f>'SETOR CONSOLIDADO'!D41/'SETOR CONSOLIDADO'!D22</f>
        <v>0.3258558518403214</v>
      </c>
      <c r="D8" s="48"/>
      <c r="E8" s="48"/>
    </row>
    <row r="9" spans="1:12" ht="14.25" customHeight="1" thickBot="1" x14ac:dyDescent="0.25">
      <c r="A9" s="51" t="s">
        <v>195</v>
      </c>
      <c r="B9" s="52">
        <f>'SETOR CONSOLIDADO'!C22</f>
        <v>891381548</v>
      </c>
      <c r="C9" s="52">
        <f>'SETOR CONSOLIDADO'!D22</f>
        <v>863246581</v>
      </c>
      <c r="D9" s="53"/>
      <c r="E9" s="53"/>
    </row>
    <row r="10" spans="1:12" ht="14.25" customHeight="1" thickBot="1" x14ac:dyDescent="0.25">
      <c r="A10" s="54"/>
      <c r="B10" s="55"/>
      <c r="C10" s="55"/>
    </row>
    <row r="11" spans="1:12" ht="14.25" customHeight="1" thickBot="1" x14ac:dyDescent="0.25">
      <c r="A11" s="42" t="s">
        <v>196</v>
      </c>
      <c r="B11" s="56">
        <f>B1</f>
        <v>43465</v>
      </c>
      <c r="C11" s="56" t="s">
        <v>188</v>
      </c>
      <c r="D11" s="44"/>
      <c r="E11" s="44"/>
    </row>
    <row r="12" spans="1:12" ht="14.25" customHeight="1" x14ac:dyDescent="0.2">
      <c r="A12" s="46" t="s">
        <v>197</v>
      </c>
      <c r="B12" s="57">
        <f>B15</f>
        <v>632894495</v>
      </c>
      <c r="C12" s="57">
        <f>C15</f>
        <v>652747115</v>
      </c>
      <c r="D12" s="58"/>
      <c r="E12" s="58"/>
    </row>
    <row r="13" spans="1:12" ht="14.25" customHeight="1" x14ac:dyDescent="0.2">
      <c r="A13" s="49" t="s">
        <v>198</v>
      </c>
      <c r="B13" s="59">
        <f>'SETOR CONSOLIDADO'!C27+'SETOR CONSOLIDADO'!C33</f>
        <v>337288571</v>
      </c>
      <c r="C13" s="59">
        <f>'SETOR CONSOLIDADO'!D27+'SETOR CONSOLIDADO'!D33</f>
        <v>371453165</v>
      </c>
      <c r="D13" s="58"/>
      <c r="E13" s="58"/>
      <c r="K13" s="60"/>
      <c r="L13" s="60"/>
    </row>
    <row r="14" spans="1:12" ht="14.25" customHeight="1" x14ac:dyDescent="0.2">
      <c r="A14" s="49" t="s">
        <v>199</v>
      </c>
      <c r="B14" s="59">
        <f>'SETOR CONSOLIDADO'!C41</f>
        <v>295605924</v>
      </c>
      <c r="C14" s="59">
        <f>'SETOR CONSOLIDADO'!D41</f>
        <v>281293950</v>
      </c>
      <c r="D14" s="58"/>
      <c r="E14" s="58"/>
    </row>
    <row r="15" spans="1:12" ht="14.25" customHeight="1" thickBot="1" x14ac:dyDescent="0.25">
      <c r="A15" s="49" t="s">
        <v>200</v>
      </c>
      <c r="B15" s="59">
        <f>SUM(B13:B14)</f>
        <v>632894495</v>
      </c>
      <c r="C15" s="59">
        <f>SUM(C13:C14)</f>
        <v>652747115</v>
      </c>
      <c r="D15" s="58"/>
      <c r="E15" s="58"/>
    </row>
    <row r="16" spans="1:12" ht="14.25" hidden="1" customHeight="1" thickBot="1" x14ac:dyDescent="0.25">
      <c r="A16" s="46" t="s">
        <v>201</v>
      </c>
      <c r="B16" s="61" t="s">
        <v>202</v>
      </c>
      <c r="C16" s="61" t="s">
        <v>202</v>
      </c>
      <c r="D16" s="62"/>
      <c r="E16" s="62"/>
    </row>
    <row r="17" spans="1:5" ht="14.25" customHeight="1" x14ac:dyDescent="0.25">
      <c r="A17" s="46" t="s">
        <v>198</v>
      </c>
      <c r="B17" s="63">
        <f>B13/B15</f>
        <v>0.53293017029639356</v>
      </c>
      <c r="C17" s="63">
        <f>C13/C15</f>
        <v>0.56906136613104752</v>
      </c>
      <c r="D17" s="64"/>
      <c r="E17" s="64"/>
    </row>
    <row r="18" spans="1:5" ht="14.25" customHeight="1" thickBot="1" x14ac:dyDescent="0.3">
      <c r="A18" s="49" t="s">
        <v>199</v>
      </c>
      <c r="B18" s="65">
        <f>B14/B15</f>
        <v>0.46706982970360644</v>
      </c>
      <c r="C18" s="65">
        <f>C14/C15</f>
        <v>0.43093863386895243</v>
      </c>
      <c r="D18" s="64"/>
      <c r="E18" s="64"/>
    </row>
    <row r="19" spans="1:5" s="62" customFormat="1" ht="14.25" customHeight="1" thickBot="1" x14ac:dyDescent="0.25">
      <c r="A19" s="66" t="s">
        <v>197</v>
      </c>
      <c r="B19" s="67">
        <f>SUM(B17:B18)</f>
        <v>1</v>
      </c>
      <c r="C19" s="67">
        <f>SUM(C17:C18)</f>
        <v>1</v>
      </c>
      <c r="D19" s="68"/>
      <c r="E19" s="68"/>
    </row>
    <row r="20" spans="1:5" ht="19.5" customHeight="1" x14ac:dyDescent="0.2"/>
    <row r="21" spans="1:5" ht="32.25" customHeight="1" x14ac:dyDescent="0.4">
      <c r="A21" s="69" t="s">
        <v>203</v>
      </c>
      <c r="B21" s="70"/>
      <c r="C21" s="70"/>
      <c r="D21" s="70"/>
      <c r="E21" s="71"/>
    </row>
    <row r="22" spans="1:5" ht="27.75" customHeight="1" x14ac:dyDescent="0.2">
      <c r="A22" s="72"/>
    </row>
    <row r="23" spans="1:5" ht="26.25" x14ac:dyDescent="0.4">
      <c r="A23" s="73">
        <f>B1</f>
        <v>43465</v>
      </c>
      <c r="B23" s="74"/>
      <c r="C23" s="74"/>
      <c r="D23" s="74"/>
      <c r="E23" s="75"/>
    </row>
    <row r="24" spans="1:5" x14ac:dyDescent="0.2">
      <c r="A24" s="76"/>
      <c r="E24" s="77"/>
    </row>
    <row r="25" spans="1:5" x14ac:dyDescent="0.2">
      <c r="A25" s="76"/>
      <c r="E25" s="77"/>
    </row>
    <row r="26" spans="1:5" x14ac:dyDescent="0.2">
      <c r="A26" s="76"/>
      <c r="E26" s="77"/>
    </row>
    <row r="27" spans="1:5" x14ac:dyDescent="0.2">
      <c r="A27" s="76"/>
      <c r="E27" s="77"/>
    </row>
    <row r="28" spans="1:5" x14ac:dyDescent="0.2">
      <c r="A28" s="76"/>
      <c r="E28" s="77"/>
    </row>
    <row r="29" spans="1:5" x14ac:dyDescent="0.2">
      <c r="A29" s="76"/>
      <c r="E29" s="77"/>
    </row>
    <row r="30" spans="1:5" x14ac:dyDescent="0.2">
      <c r="A30" s="76"/>
      <c r="E30" s="77"/>
    </row>
    <row r="31" spans="1:5" x14ac:dyDescent="0.2">
      <c r="A31" s="76"/>
      <c r="E31" s="77"/>
    </row>
    <row r="32" spans="1:5" x14ac:dyDescent="0.2">
      <c r="A32" s="76"/>
      <c r="E32" s="77"/>
    </row>
    <row r="33" spans="1:5" x14ac:dyDescent="0.2">
      <c r="A33" s="76"/>
      <c r="E33" s="77"/>
    </row>
    <row r="34" spans="1:5" x14ac:dyDescent="0.2">
      <c r="A34" s="76"/>
      <c r="E34" s="77"/>
    </row>
    <row r="35" spans="1:5" x14ac:dyDescent="0.2">
      <c r="A35" s="76"/>
      <c r="E35" s="77"/>
    </row>
    <row r="36" spans="1:5" x14ac:dyDescent="0.2">
      <c r="A36" s="76"/>
      <c r="E36" s="77"/>
    </row>
    <row r="37" spans="1:5" x14ac:dyDescent="0.2">
      <c r="A37" s="76"/>
      <c r="E37" s="77"/>
    </row>
    <row r="38" spans="1:5" x14ac:dyDescent="0.2">
      <c r="A38" s="76"/>
      <c r="E38" s="77"/>
    </row>
    <row r="39" spans="1:5" x14ac:dyDescent="0.2">
      <c r="A39" s="76"/>
      <c r="E39" s="77"/>
    </row>
    <row r="40" spans="1:5" x14ac:dyDescent="0.2">
      <c r="A40" s="76"/>
      <c r="E40" s="77"/>
    </row>
    <row r="41" spans="1:5" x14ac:dyDescent="0.2">
      <c r="A41" s="76"/>
      <c r="E41" s="77"/>
    </row>
    <row r="42" spans="1:5" x14ac:dyDescent="0.2">
      <c r="A42" s="76"/>
      <c r="E42" s="77"/>
    </row>
    <row r="43" spans="1:5" x14ac:dyDescent="0.2">
      <c r="A43" s="76"/>
      <c r="E43" s="77"/>
    </row>
    <row r="44" spans="1:5" ht="19.5" x14ac:dyDescent="0.3">
      <c r="A44" s="78" t="s">
        <v>204</v>
      </c>
      <c r="B44" s="79">
        <f>B5</f>
        <v>891381548</v>
      </c>
      <c r="C44" s="79"/>
      <c r="D44" s="80"/>
      <c r="E44" s="81"/>
    </row>
    <row r="48" spans="1:5" ht="26.25" x14ac:dyDescent="0.4">
      <c r="A48" s="69" t="s">
        <v>203</v>
      </c>
      <c r="B48" s="70"/>
      <c r="C48" s="70"/>
      <c r="D48" s="70"/>
      <c r="E48" s="71"/>
    </row>
    <row r="49" spans="1:5" x14ac:dyDescent="0.2">
      <c r="A49" s="72"/>
    </row>
    <row r="50" spans="1:5" ht="26.25" x14ac:dyDescent="0.4">
      <c r="A50" s="73" t="str">
        <f>C1</f>
        <v> 31/12/2017</v>
      </c>
      <c r="B50" s="74"/>
      <c r="C50" s="74"/>
      <c r="D50" s="74"/>
      <c r="E50" s="75"/>
    </row>
    <row r="51" spans="1:5" x14ac:dyDescent="0.2">
      <c r="A51" s="76"/>
      <c r="E51" s="77"/>
    </row>
    <row r="52" spans="1:5" x14ac:dyDescent="0.2">
      <c r="A52" s="76"/>
      <c r="E52" s="77"/>
    </row>
    <row r="53" spans="1:5" x14ac:dyDescent="0.2">
      <c r="A53" s="76"/>
      <c r="E53" s="77"/>
    </row>
    <row r="54" spans="1:5" x14ac:dyDescent="0.2">
      <c r="A54" s="76"/>
      <c r="E54" s="77"/>
    </row>
    <row r="55" spans="1:5" x14ac:dyDescent="0.2">
      <c r="A55" s="76"/>
      <c r="E55" s="77"/>
    </row>
    <row r="56" spans="1:5" x14ac:dyDescent="0.2">
      <c r="A56" s="76"/>
      <c r="E56" s="77"/>
    </row>
    <row r="57" spans="1:5" x14ac:dyDescent="0.2">
      <c r="A57" s="76"/>
      <c r="E57" s="77"/>
    </row>
    <row r="58" spans="1:5" x14ac:dyDescent="0.2">
      <c r="A58" s="76"/>
      <c r="E58" s="77"/>
    </row>
    <row r="59" spans="1:5" x14ac:dyDescent="0.2">
      <c r="A59" s="76"/>
      <c r="E59" s="77"/>
    </row>
    <row r="60" spans="1:5" x14ac:dyDescent="0.2">
      <c r="A60" s="76"/>
      <c r="E60" s="77"/>
    </row>
    <row r="61" spans="1:5" x14ac:dyDescent="0.2">
      <c r="A61" s="76"/>
      <c r="E61" s="77"/>
    </row>
    <row r="62" spans="1:5" x14ac:dyDescent="0.2">
      <c r="A62" s="76"/>
      <c r="E62" s="77"/>
    </row>
    <row r="63" spans="1:5" x14ac:dyDescent="0.2">
      <c r="A63" s="76"/>
      <c r="E63" s="77"/>
    </row>
    <row r="64" spans="1:5" x14ac:dyDescent="0.2">
      <c r="A64" s="76"/>
      <c r="E64" s="77"/>
    </row>
    <row r="65" spans="1:5" x14ac:dyDescent="0.2">
      <c r="A65" s="76"/>
      <c r="E65" s="77"/>
    </row>
    <row r="66" spans="1:5" x14ac:dyDescent="0.2">
      <c r="A66" s="76"/>
      <c r="E66" s="77"/>
    </row>
    <row r="67" spans="1:5" x14ac:dyDescent="0.2">
      <c r="A67" s="76"/>
      <c r="E67" s="77"/>
    </row>
    <row r="68" spans="1:5" x14ac:dyDescent="0.2">
      <c r="A68" s="76"/>
      <c r="E68" s="77"/>
    </row>
    <row r="69" spans="1:5" x14ac:dyDescent="0.2">
      <c r="A69" s="76"/>
      <c r="E69" s="77"/>
    </row>
    <row r="70" spans="1:5" x14ac:dyDescent="0.2">
      <c r="A70" s="76"/>
      <c r="E70" s="77"/>
    </row>
    <row r="71" spans="1:5" ht="19.5" x14ac:dyDescent="0.3">
      <c r="A71" s="78" t="s">
        <v>204</v>
      </c>
      <c r="B71" s="79">
        <f>C5</f>
        <v>863246581</v>
      </c>
      <c r="C71" s="79"/>
      <c r="D71" s="80"/>
      <c r="E71" s="81"/>
    </row>
  </sheetData>
  <mergeCells count="6">
    <mergeCell ref="A21:E21"/>
    <mergeCell ref="A23:E23"/>
    <mergeCell ref="B44:C44"/>
    <mergeCell ref="A48:E48"/>
    <mergeCell ref="A50:E50"/>
    <mergeCell ref="B71:C71"/>
  </mergeCells>
  <pageMargins left="0.78740157499999996" right="0.78740157499999996" top="0.984251969" bottom="0.984251969" header="0.49212598499999999" footer="0.49212598499999999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SETOR CONSOLIDADO</vt:lpstr>
      <vt:lpstr>Representação Gráfica SITE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Pecege</dc:creator>
  <cp:lastModifiedBy>Pecege</cp:lastModifiedBy>
  <dcterms:created xsi:type="dcterms:W3CDTF">2019-09-16T13:37:51Z</dcterms:created>
  <dcterms:modified xsi:type="dcterms:W3CDTF">2019-09-16T13:41:12Z</dcterms:modified>
</cp:coreProperties>
</file>